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  <sheet name="Std.podmínky" sheetId="3" r:id="rId2"/>
  </sheets>
  <definedNames>
    <definedName name="_xlnm.Print_Titles" localSheetId="0">DATA!$C:$C,DATA!$3:$3</definedName>
    <definedName name="_xlnm.Print_Area" localSheetId="0">DATA!$C:$P</definedName>
  </definedNames>
  <calcPr calcId="145621"/>
</workbook>
</file>

<file path=xl/calcChain.xml><?xml version="1.0" encoding="utf-8"?>
<calcChain xmlns="http://schemas.openxmlformats.org/spreadsheetml/2006/main">
  <c r="P5" i="2" l="1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4" i="2"/>
  <c r="P55" i="2" s="1"/>
  <c r="R4" i="2" l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6" i="2" l="1"/>
</calcChain>
</file>

<file path=xl/sharedStrings.xml><?xml version="1.0" encoding="utf-8"?>
<sst xmlns="http://schemas.openxmlformats.org/spreadsheetml/2006/main" count="246" uniqueCount="138">
  <si>
    <t>Název</t>
  </si>
  <si>
    <t>Evidenční číslo</t>
  </si>
  <si>
    <t>Množství</t>
  </si>
  <si>
    <t>Jednotka [MJ]</t>
  </si>
  <si>
    <t>Popis</t>
  </si>
  <si>
    <t>Uvádět záruku [v měsících]</t>
  </si>
  <si>
    <t>Typ položky</t>
  </si>
  <si>
    <t>Položka</t>
  </si>
  <si>
    <t>MÍSTO DODÁNÍ</t>
  </si>
  <si>
    <t>Kontakt</t>
  </si>
  <si>
    <t>Tonery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</si>
  <si>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14 kalendářních dnů od uzavření Smlouvy
- fakturace do 30 dnů ode dne dodání a převzetí Zboží
- splatnost faktury  45 kalendářních dnů ode dne jejího prokazatelného doručení Kupujícímu
- prodlení Prodávajícího s dodáním Zboží a splněním veškerých povinností oproti stanovenému termínu =) povinnost  zaplatit smluvní pokutu ve výši 0,2 % z celkové kupní ceny bez DPH za každý, byť i jen započatý den prodlení
- nedodržení uvedené (či jinak dohodnuté) lhůty pro provedení záruční opravy ve stanovené lhůtě =) oprávnění Kuppujícího uplatňovat na Prodávajícím smluvní pokutu ve výši 0,05 % z celkové kupní ceny bez DPH za každý, byť i jen započatý den prodlení, a to za každou dotčenou položku Zboží
- prodlení Kupujícího s úhradou faktury =) Prodávající je oprávněn uplatnit vůči Kupujícímu úrok z prodlení ve výši 0,05 % z dlužné částky za každý, byť i jen započatý den prodlení s úhradou faktury.
- prodlení Prodávajícího s nástupem k odstranění vad nahlášených Kupujícím =) Prodávající se zavazuje uhradit Kupujícímu smluvní pokutu ve výši 0,05 % z celkové kupní ceny bez DPH za každý, byť i jen započatý den prodlení, a to za každou dotčenou položku Zboží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jinak.
- Prodávající se zavazuje pro účely odstranění reklamovaných vad zajistit servis Zboží po celou dobu trvání záruční lhůty
- </t>
    </r>
  </si>
  <si>
    <t>pokud požadujete rozdílné (rozšiřující) obchodní podmínky, prosím, doplňte do tabulky</t>
  </si>
  <si>
    <t>12 - 15.09.2014 DNS - tonery OSTATNÍ</t>
  </si>
  <si>
    <t>toner do tiskárny OKI MC352 žlutý</t>
  </si>
  <si>
    <t>ks</t>
  </si>
  <si>
    <t>Žádanka</t>
  </si>
  <si>
    <t>toner do tiskárny OKI MC352 purpurový</t>
  </si>
  <si>
    <t>toner do tiskárny OKI MC352 modrý</t>
  </si>
  <si>
    <t>toner do tiskárny OKI MC352 černý</t>
  </si>
  <si>
    <t>originální tonerová kazeta OKI 44469705 purpurová - 2.000 stran</t>
  </si>
  <si>
    <t>originální tonerová kazeta OKI 44469704 žlutá - 2.000 stran</t>
  </si>
  <si>
    <t xml:space="preserve">originální tonerová kazeta OKI 44469803 - černá - 3500 stran
</t>
  </si>
  <si>
    <t>originální tonerová kazeta OKI 44469706 - azurová - 2000 stran</t>
  </si>
  <si>
    <t>toner do tiskárny Utax CD 1116 černý</t>
  </si>
  <si>
    <t>toner do tiskárny OKI  B431dn černý</t>
  </si>
  <si>
    <t>originální tonerová kazeta 44917602 black - 12000 stran</t>
  </si>
  <si>
    <t>Neoriginální toner HP LaserJet P2015dn</t>
  </si>
  <si>
    <t>Neoriginální toner černý HP Q7553X výtěžnost 7000str</t>
  </si>
  <si>
    <t>6.</t>
  </si>
  <si>
    <t>CIV - p.Kratochvíl tel:606665171</t>
  </si>
  <si>
    <t>odpadní nádobka na toner UTAX 1935</t>
  </si>
  <si>
    <t>Kyocera WT-860, WT860, odpadní nádobka, výtěžnost 25000 / 100000 stran.</t>
  </si>
  <si>
    <t>toner do tiskárny Utax CDC1930/1935DCC2930/2935 černý</t>
  </si>
  <si>
    <t>toner do tiskárny Utax CDC1930/1935DCC2930/2935 červený</t>
  </si>
  <si>
    <t>toner do tiskárny Utax CDC1930/1935DCC2930/2935 modrý</t>
  </si>
  <si>
    <t>toner do tiskárny Utax CDC1930/1935DCC2930/2935 žlutý</t>
  </si>
  <si>
    <t>originální toner Utax CDC1930/1935DCC2930/2935 černý - 25000str</t>
  </si>
  <si>
    <t>originální  toner Utax CDC1930/1935DCC2930/2935 červený - 15000str</t>
  </si>
  <si>
    <t>originální toner Utax CDC1930/1935DCC2930/2935 modrý - 15000str</t>
  </si>
  <si>
    <t>originální  toner Utax CDC1930/1935DCC2930/2935 žlutý - 15000str</t>
  </si>
  <si>
    <t>Originální toner Triumph Adler DCC2725/2730 barva cyan, výtěžnost 12000 stran.</t>
  </si>
  <si>
    <t>toner do tiskárny Triumph Adler DCC2725/2730 černý</t>
  </si>
  <si>
    <t>toner do tiskárny Triumph Adler DCC2725/2730 modrý</t>
  </si>
  <si>
    <t>Originální toner Triumph Adler DCC2725/2730 barva black, výtěžnost 20000 stran.</t>
  </si>
  <si>
    <t>7.</t>
  </si>
  <si>
    <t>originální toner Utax barva black - 15000 stran</t>
  </si>
  <si>
    <t>8.</t>
  </si>
  <si>
    <t>toner do tiskárny OKI MB441 black</t>
  </si>
  <si>
    <t xml:space="preserve">originální tonerová kazeta OKI 44992402 - black. - 2500stran
</t>
  </si>
  <si>
    <t>PC - pí Semaničová  tel: 702206953</t>
  </si>
  <si>
    <t>PR-V  pí Gőrnerová tel:702206953</t>
  </si>
  <si>
    <t>9.</t>
  </si>
  <si>
    <t>VYZ -  pí Gőrnerová tel:702206953</t>
  </si>
  <si>
    <t>10.</t>
  </si>
  <si>
    <t>11.</t>
  </si>
  <si>
    <t>toner do tiskárny Canon i-SENSYS MF4150</t>
  </si>
  <si>
    <t>orig.toner Canon FX10 black - 2000str</t>
  </si>
  <si>
    <t>KSS -p. Váně tel:37763 5664</t>
  </si>
  <si>
    <t>12.</t>
  </si>
  <si>
    <t>ORF -  pí Císařová tel:37763 1160</t>
  </si>
  <si>
    <t>13.</t>
  </si>
  <si>
    <t>originální inkoustová cartridge Canon BCI-3eC modrá</t>
  </si>
  <si>
    <t>KET -  pí Lenková tel:37763 4501</t>
  </si>
  <si>
    <t>cartridge do tiskárny Canon BCI-3eM magenta</t>
  </si>
  <si>
    <t>cartridge do tiskárny Canon BCI-3eC cyan</t>
  </si>
  <si>
    <t>cartridge do tiskárny Canon BCI-3eY yellow</t>
  </si>
  <si>
    <t>cartridge do tiskárny Canon BCI-3eBk black</t>
  </si>
  <si>
    <t>originální inkoustová cartridge Canon BCI-3eM červená</t>
  </si>
  <si>
    <t>originální inkoustová cartridge Canon BCI-3eY žlutá</t>
  </si>
  <si>
    <t>originální inkoustová cartridge Canon BCI-3eBk černá</t>
  </si>
  <si>
    <t>Toner do tiskárny Triumph Adler 3555i</t>
  </si>
  <si>
    <t>Toner do tiskárny OKI MC562dnw - černý</t>
  </si>
  <si>
    <t>Originální toner Triumph Adler  barva black, výtěžnost 35000 stran.</t>
  </si>
  <si>
    <t>Oki originální tonerová kazeta 44469803 - černá,výtěžnost 3500 stran</t>
  </si>
  <si>
    <t>KIV -  pí Klečková tel:37763 2421</t>
  </si>
  <si>
    <t>toner do tiskárny Konica Minolta Bizhub modrý C360</t>
  </si>
  <si>
    <t>Orig. toner Konica Minolta TN319C, barva cyan, výtěžnost  26000 stran.</t>
  </si>
  <si>
    <t>15.</t>
  </si>
  <si>
    <t>KME -  pí Nocarová tel:37763 2301</t>
  </si>
  <si>
    <t>16.</t>
  </si>
  <si>
    <t>EO -  pí Vlková tel:37763 1146</t>
  </si>
  <si>
    <t>toner UTAX CD 1725/1730 černý</t>
  </si>
  <si>
    <t>originální toner UTAX CDC 1725/1730 - výtěžnost 20000stran</t>
  </si>
  <si>
    <t>17.</t>
  </si>
  <si>
    <t>toner do tiskárny OKI C711 černý</t>
  </si>
  <si>
    <t>toner do tiskárny OKI C711 modrý</t>
  </si>
  <si>
    <t>toner do tiskárny OKI C711 žlutý</t>
  </si>
  <si>
    <t>toner do tiskárny OKI C711 červený</t>
  </si>
  <si>
    <t>Originální toner OKI 44318608, barva black, výtěžnost 11000 stran.</t>
  </si>
  <si>
    <t>Originální toner OKI 44318607, barva cyan, výtěžnost 11500 stran.</t>
  </si>
  <si>
    <t>Originální toner OKI 44318605, barva yellow, výtěžnost 11500 stran.</t>
  </si>
  <si>
    <t>Originální toner OKI44318606, barva magenta, výtěžnost 11500 stran.</t>
  </si>
  <si>
    <t>KEE -  pí Vaicová tel:37763 4301</t>
  </si>
  <si>
    <t>Univerzitní 26, Plzeň</t>
  </si>
  <si>
    <t>nová budova NTIS,Plzeň</t>
  </si>
  <si>
    <t>Univerzitní 26,Plzeň</t>
  </si>
  <si>
    <t>Univerzitní 8,Plzeň</t>
  </si>
  <si>
    <t>Poděbradova 1,Plzeň</t>
  </si>
  <si>
    <t>Univerzitní 20,Plzeň</t>
  </si>
  <si>
    <t>18.</t>
  </si>
  <si>
    <t>toner do tiskárny Samsung SCX - 4500 black</t>
  </si>
  <si>
    <t>Originální toner Samsung ML-D1630A black, výtěžnost 2000 stran.</t>
  </si>
  <si>
    <t>PR - V pí Tomiczková tel:37763 2638</t>
  </si>
  <si>
    <t>Univerzitní 8, Plzeň</t>
  </si>
  <si>
    <t>19.</t>
  </si>
  <si>
    <t>toner do tiskárny OKI MC361 černý</t>
  </si>
  <si>
    <t>toner do tiskárny OKI MC361 modrý</t>
  </si>
  <si>
    <t>toner do tiskárny OKI MC361 žlutý</t>
  </si>
  <si>
    <t>toner do tiskárny OKI MC361 červený</t>
  </si>
  <si>
    <t>Oki originální tonerová kazeta 44469706 - azurová,výtěžnost 2000 stran</t>
  </si>
  <si>
    <t>Oki originální tonerová kazeta 44469704 - žlutá,výtěžnost 2000 stran</t>
  </si>
  <si>
    <t>Oki originální tonerová kazeta 44469705 - purpurová, výtěžnost 2000 stran</t>
  </si>
  <si>
    <t>20.</t>
  </si>
  <si>
    <t>Originální toner Konica Minolta 104B, 8936-304, barva black, výtěžnost 15000 stran.</t>
  </si>
  <si>
    <t>toner do tiskárny Konica Minolta EP - 1054</t>
  </si>
  <si>
    <t>KMT -  pí Kielbusová tel:37763 6312</t>
  </si>
  <si>
    <t>Klatovská 51, Plzeň</t>
  </si>
  <si>
    <t>Originální toner Kyocera TK-540K, TK540K, barva black, výtěžnost 5000 stran.</t>
  </si>
  <si>
    <t>toner do tiskárny Kyocera FS-C5100DN černý</t>
  </si>
  <si>
    <t>toner do tiskárny Kyocera FS-C5100DN modrý</t>
  </si>
  <si>
    <t>toner do tiskárny Kyocera FS-C5100DN červený</t>
  </si>
  <si>
    <t>toner do tiskárny Kyocera FS-C5100DN žlutý</t>
  </si>
  <si>
    <t>Originální toner Kyocera TK-540M, TK540M, barva magenta, výtěžnost 4000 stran.</t>
  </si>
  <si>
    <t>Originální toner Kyocera TK-540C, TK540C, barva cyan, výtěžnost 4000 stran.</t>
  </si>
  <si>
    <t>Originální toner Kyocera TK-540Y, TK540Y, barva yellow, výtěžnost 4000 stran.</t>
  </si>
  <si>
    <t>PC - OTT  pí Vavřinová tel:37763 1088</t>
  </si>
  <si>
    <t>samostatná faktura</t>
  </si>
  <si>
    <t>ORA-pí. Ottová tel 377631332</t>
  </si>
  <si>
    <t>Univerzitní 22, Plzeň</t>
  </si>
  <si>
    <t>Text ve faktuře: Technologické ověření výsledků výzkumu a vývoje I., číslo projektu CZ.1.05/3.1.00/14.0298</t>
  </si>
  <si>
    <t>Text ve faktuře</t>
  </si>
  <si>
    <t>Fakturace</t>
  </si>
  <si>
    <t>Technologické ověření výsledků výzkumu a vývoje I, číslo projektu CZ.1.05/3.1.00/14.0298</t>
  </si>
  <si>
    <t>Celková nabídková cena v Kč bez DPH</t>
  </si>
  <si>
    <t>Cena v Kč bez DPH/ks</t>
  </si>
  <si>
    <t>Cena celkem v Kč bez DPH</t>
  </si>
  <si>
    <t>[Doplní uchazeč]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</si>
</sst>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2" borderId="4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164" fontId="3" fillId="3" borderId="0" xfId="0" applyNumberFormat="1" applyFont="1" applyFill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center" vertical="top" wrapText="1"/>
    </xf>
    <xf numFmtId="49" fontId="2" fillId="2" borderId="4" xfId="0" applyNumberFormat="1" applyFont="1" applyFill="1" applyBorder="1" applyAlignment="1" applyProtection="1">
      <alignment vertical="top" wrapText="1"/>
    </xf>
    <xf numFmtId="43" fontId="2" fillId="2" borderId="4" xfId="1" applyFont="1" applyFill="1" applyBorder="1" applyAlignment="1" applyProtection="1">
      <alignment vertical="top" wrapText="1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49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15" xfId="0" applyFont="1" applyBorder="1" applyAlignment="1" applyProtection="1">
      <alignment horizontal="center" vertical="top"/>
    </xf>
    <xf numFmtId="49" fontId="3" fillId="0" borderId="16" xfId="0" applyNumberFormat="1" applyFont="1" applyFill="1" applyBorder="1" applyAlignment="1" applyProtection="1">
      <alignment vertical="top" wrapText="1"/>
    </xf>
    <xf numFmtId="1" fontId="3" fillId="0" borderId="16" xfId="0" applyNumberFormat="1" applyFont="1" applyFill="1" applyBorder="1" applyAlignment="1" applyProtection="1">
      <alignment horizontal="center" vertical="top" wrapText="1"/>
    </xf>
    <xf numFmtId="49" fontId="3" fillId="0" borderId="16" xfId="0" applyNumberFormat="1" applyFont="1" applyFill="1" applyBorder="1" applyAlignment="1" applyProtection="1">
      <alignment horizontal="center" vertical="top" wrapText="1"/>
    </xf>
    <xf numFmtId="0" fontId="3" fillId="0" borderId="16" xfId="0" applyFont="1" applyBorder="1" applyAlignment="1" applyProtection="1">
      <alignment vertical="center" wrapText="1"/>
    </xf>
    <xf numFmtId="0" fontId="3" fillId="0" borderId="16" xfId="0" applyFont="1" applyBorder="1" applyAlignment="1" applyProtection="1">
      <alignment vertical="center"/>
    </xf>
    <xf numFmtId="44" fontId="3" fillId="0" borderId="17" xfId="0" applyNumberFormat="1" applyFont="1" applyBorder="1" applyProtection="1"/>
    <xf numFmtId="0" fontId="2" fillId="0" borderId="0" xfId="0" applyFont="1" applyProtection="1"/>
    <xf numFmtId="0" fontId="6" fillId="0" borderId="0" xfId="0" applyFont="1" applyAlignment="1" applyProtection="1"/>
    <xf numFmtId="0" fontId="3" fillId="0" borderId="13" xfId="0" applyFont="1" applyBorder="1" applyAlignment="1" applyProtection="1">
      <alignment horizontal="center" vertical="top"/>
    </xf>
    <xf numFmtId="49" fontId="3" fillId="0" borderId="14" xfId="0" applyNumberFormat="1" applyFont="1" applyFill="1" applyBorder="1" applyAlignment="1" applyProtection="1">
      <alignment vertical="top" wrapText="1"/>
    </xf>
    <xf numFmtId="1" fontId="3" fillId="0" borderId="14" xfId="0" applyNumberFormat="1" applyFont="1" applyFill="1" applyBorder="1" applyAlignment="1" applyProtection="1">
      <alignment horizontal="center" vertical="top" wrapText="1"/>
    </xf>
    <xf numFmtId="49" fontId="3" fillId="0" borderId="14" xfId="0" applyNumberFormat="1" applyFont="1" applyFill="1" applyBorder="1" applyAlignment="1" applyProtection="1">
      <alignment horizontal="center" vertical="top" wrapText="1"/>
    </xf>
    <xf numFmtId="0" fontId="3" fillId="0" borderId="14" xfId="0" applyFont="1" applyBorder="1" applyAlignment="1" applyProtection="1">
      <alignment vertical="center" wrapText="1"/>
    </xf>
    <xf numFmtId="0" fontId="3" fillId="0" borderId="1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top"/>
    </xf>
    <xf numFmtId="49" fontId="3" fillId="0" borderId="6" xfId="0" applyNumberFormat="1" applyFont="1" applyFill="1" applyBorder="1" applyAlignment="1" applyProtection="1">
      <alignment vertical="top" wrapText="1"/>
    </xf>
    <xf numFmtId="1" fontId="3" fillId="0" borderId="6" xfId="0" applyNumberFormat="1" applyFont="1" applyFill="1" applyBorder="1" applyAlignment="1" applyProtection="1">
      <alignment horizontal="center" vertical="top" wrapText="1"/>
    </xf>
    <xf numFmtId="49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vertical="center" wrapText="1"/>
    </xf>
    <xf numFmtId="0" fontId="3" fillId="0" borderId="6" xfId="0" applyFont="1" applyBorder="1" applyProtection="1"/>
    <xf numFmtId="0" fontId="6" fillId="0" borderId="0" xfId="0" applyFont="1" applyFill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 vertical="top"/>
    </xf>
    <xf numFmtId="49" fontId="3" fillId="0" borderId="8" xfId="0" applyNumberFormat="1" applyFont="1" applyFill="1" applyBorder="1" applyAlignment="1" applyProtection="1">
      <alignment vertical="top" wrapText="1"/>
    </xf>
    <xf numFmtId="49" fontId="3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Font="1" applyBorder="1" applyProtection="1"/>
    <xf numFmtId="0" fontId="3" fillId="0" borderId="9" xfId="0" applyFont="1" applyBorder="1" applyAlignment="1" applyProtection="1">
      <alignment horizontal="center"/>
    </xf>
    <xf numFmtId="49" fontId="3" fillId="0" borderId="10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horizontal="center" vertical="top" wrapText="1"/>
    </xf>
    <xf numFmtId="49" fontId="3" fillId="0" borderId="10" xfId="0" applyNumberFormat="1" applyFont="1" applyFill="1" applyBorder="1" applyAlignment="1" applyProtection="1">
      <alignment horizontal="center" vertical="top" wrapText="1"/>
    </xf>
    <xf numFmtId="0" fontId="3" fillId="0" borderId="10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1" fontId="3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top"/>
    </xf>
    <xf numFmtId="0" fontId="3" fillId="0" borderId="10" xfId="0" applyFont="1" applyBorder="1" applyAlignment="1" applyProtection="1">
      <alignment horizontal="left" vertical="center"/>
    </xf>
    <xf numFmtId="0" fontId="3" fillId="0" borderId="11" xfId="0" applyFont="1" applyBorder="1" applyAlignment="1" applyProtection="1">
      <alignment horizontal="center" vertical="top"/>
    </xf>
    <xf numFmtId="49" fontId="3" fillId="0" borderId="12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horizontal="center" vertical="top" wrapText="1"/>
    </xf>
    <xf numFmtId="49" fontId="3" fillId="0" borderId="12" xfId="0" applyNumberFormat="1" applyFont="1" applyFill="1" applyBorder="1" applyAlignment="1" applyProtection="1">
      <alignment horizontal="center" vertical="top" wrapText="1"/>
    </xf>
    <xf numFmtId="0" fontId="3" fillId="0" borderId="12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center" vertical="top" wrapText="1"/>
    </xf>
    <xf numFmtId="0" fontId="3" fillId="0" borderId="10" xfId="0" applyFont="1" applyBorder="1" applyAlignment="1" applyProtection="1">
      <alignment vertical="top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0" fontId="3" fillId="0" borderId="10" xfId="0" applyFont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3" fillId="0" borderId="12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vertical="top"/>
    </xf>
    <xf numFmtId="0" fontId="3" fillId="0" borderId="2" xfId="0" applyFont="1" applyBorder="1" applyProtection="1"/>
    <xf numFmtId="44" fontId="3" fillId="0" borderId="0" xfId="0" applyNumberFormat="1" applyFont="1" applyProtection="1"/>
    <xf numFmtId="44" fontId="3" fillId="3" borderId="16" xfId="0" applyNumberFormat="1" applyFont="1" applyFill="1" applyBorder="1" applyProtection="1">
      <protection locked="0"/>
    </xf>
    <xf numFmtId="44" fontId="3" fillId="3" borderId="14" xfId="0" applyNumberFormat="1" applyFont="1" applyFill="1" applyBorder="1" applyProtection="1">
      <protection locked="0"/>
    </xf>
    <xf numFmtId="44" fontId="3" fillId="3" borderId="6" xfId="0" applyNumberFormat="1" applyFont="1" applyFill="1" applyBorder="1" applyProtection="1">
      <protection locked="0"/>
    </xf>
    <xf numFmtId="44" fontId="3" fillId="3" borderId="8" xfId="0" applyNumberFormat="1" applyFont="1" applyFill="1" applyBorder="1" applyProtection="1">
      <protection locked="0"/>
    </xf>
    <xf numFmtId="44" fontId="3" fillId="3" borderId="10" xfId="0" applyNumberFormat="1" applyFont="1" applyFill="1" applyBorder="1" applyProtection="1">
      <protection locked="0"/>
    </xf>
    <xf numFmtId="44" fontId="3" fillId="3" borderId="12" xfId="0" applyNumberFormat="1" applyFont="1" applyFill="1" applyBorder="1" applyProtection="1">
      <protection locked="0"/>
    </xf>
    <xf numFmtId="0" fontId="4" fillId="0" borderId="0" xfId="0" applyFont="1" applyBorder="1" applyAlignment="1" applyProtection="1">
      <alignment horizontal="righ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FFFCC"/>
      <color rgb="FF85462D"/>
      <color rgb="FF149E4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4</xdr:row>
      <xdr:rowOff>9525</xdr:rowOff>
    </xdr:from>
    <xdr:to>
      <xdr:col>51</xdr:col>
      <xdr:colOff>190500</xdr:colOff>
      <xdr:row>4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4</xdr:row>
      <xdr:rowOff>0</xdr:rowOff>
    </xdr:from>
    <xdr:to>
      <xdr:col>51</xdr:col>
      <xdr:colOff>190500</xdr:colOff>
      <xdr:row>4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</xdr:row>
      <xdr:rowOff>0</xdr:rowOff>
    </xdr:from>
    <xdr:to>
      <xdr:col>51</xdr:col>
      <xdr:colOff>190500</xdr:colOff>
      <xdr:row>5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15</xdr:row>
      <xdr:rowOff>0</xdr:rowOff>
    </xdr:from>
    <xdr:to>
      <xdr:col>51</xdr:col>
      <xdr:colOff>190500</xdr:colOff>
      <xdr:row>15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15</xdr:row>
      <xdr:rowOff>0</xdr:rowOff>
    </xdr:from>
    <xdr:to>
      <xdr:col>51</xdr:col>
      <xdr:colOff>190500</xdr:colOff>
      <xdr:row>15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17</xdr:row>
      <xdr:rowOff>0</xdr:rowOff>
    </xdr:from>
    <xdr:to>
      <xdr:col>51</xdr:col>
      <xdr:colOff>190500</xdr:colOff>
      <xdr:row>17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18</xdr:row>
      <xdr:rowOff>0</xdr:rowOff>
    </xdr:from>
    <xdr:to>
      <xdr:col>51</xdr:col>
      <xdr:colOff>190500</xdr:colOff>
      <xdr:row>18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20</xdr:row>
      <xdr:rowOff>0</xdr:rowOff>
    </xdr:from>
    <xdr:to>
      <xdr:col>51</xdr:col>
      <xdr:colOff>190500</xdr:colOff>
      <xdr:row>20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21</xdr:row>
      <xdr:rowOff>0</xdr:rowOff>
    </xdr:from>
    <xdr:to>
      <xdr:col>51</xdr:col>
      <xdr:colOff>190500</xdr:colOff>
      <xdr:row>21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23</xdr:row>
      <xdr:rowOff>0</xdr:rowOff>
    </xdr:from>
    <xdr:to>
      <xdr:col>51</xdr:col>
      <xdr:colOff>190500</xdr:colOff>
      <xdr:row>23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26</xdr:row>
      <xdr:rowOff>0</xdr:rowOff>
    </xdr:from>
    <xdr:to>
      <xdr:col>51</xdr:col>
      <xdr:colOff>190500</xdr:colOff>
      <xdr:row>26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27</xdr:row>
      <xdr:rowOff>0</xdr:rowOff>
    </xdr:from>
    <xdr:to>
      <xdr:col>51</xdr:col>
      <xdr:colOff>190500</xdr:colOff>
      <xdr:row>27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28</xdr:row>
      <xdr:rowOff>0</xdr:rowOff>
    </xdr:from>
    <xdr:to>
      <xdr:col>51</xdr:col>
      <xdr:colOff>190500</xdr:colOff>
      <xdr:row>28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30</xdr:row>
      <xdr:rowOff>0</xdr:rowOff>
    </xdr:from>
    <xdr:to>
      <xdr:col>51</xdr:col>
      <xdr:colOff>190500</xdr:colOff>
      <xdr:row>30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31</xdr:row>
      <xdr:rowOff>0</xdr:rowOff>
    </xdr:from>
    <xdr:to>
      <xdr:col>51</xdr:col>
      <xdr:colOff>190500</xdr:colOff>
      <xdr:row>31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32</xdr:row>
      <xdr:rowOff>0</xdr:rowOff>
    </xdr:from>
    <xdr:to>
      <xdr:col>51</xdr:col>
      <xdr:colOff>190500</xdr:colOff>
      <xdr:row>32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33</xdr:row>
      <xdr:rowOff>0</xdr:rowOff>
    </xdr:from>
    <xdr:to>
      <xdr:col>51</xdr:col>
      <xdr:colOff>190500</xdr:colOff>
      <xdr:row>33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35</xdr:row>
      <xdr:rowOff>0</xdr:rowOff>
    </xdr:from>
    <xdr:to>
      <xdr:col>51</xdr:col>
      <xdr:colOff>190500</xdr:colOff>
      <xdr:row>35</xdr:row>
      <xdr:rowOff>190500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36</xdr:row>
      <xdr:rowOff>0</xdr:rowOff>
    </xdr:from>
    <xdr:to>
      <xdr:col>51</xdr:col>
      <xdr:colOff>190500</xdr:colOff>
      <xdr:row>36</xdr:row>
      <xdr:rowOff>190500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38</xdr:row>
      <xdr:rowOff>0</xdr:rowOff>
    </xdr:from>
    <xdr:to>
      <xdr:col>51</xdr:col>
      <xdr:colOff>190500</xdr:colOff>
      <xdr:row>38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39</xdr:row>
      <xdr:rowOff>0</xdr:rowOff>
    </xdr:from>
    <xdr:to>
      <xdr:col>51</xdr:col>
      <xdr:colOff>190500</xdr:colOff>
      <xdr:row>39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40</xdr:row>
      <xdr:rowOff>0</xdr:rowOff>
    </xdr:from>
    <xdr:to>
      <xdr:col>51</xdr:col>
      <xdr:colOff>190500</xdr:colOff>
      <xdr:row>40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41</xdr:row>
      <xdr:rowOff>0</xdr:rowOff>
    </xdr:from>
    <xdr:to>
      <xdr:col>51</xdr:col>
      <xdr:colOff>190500</xdr:colOff>
      <xdr:row>41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42</xdr:row>
      <xdr:rowOff>0</xdr:rowOff>
    </xdr:from>
    <xdr:to>
      <xdr:col>51</xdr:col>
      <xdr:colOff>190500</xdr:colOff>
      <xdr:row>42</xdr:row>
      <xdr:rowOff>190500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43</xdr:row>
      <xdr:rowOff>0</xdr:rowOff>
    </xdr:from>
    <xdr:to>
      <xdr:col>51</xdr:col>
      <xdr:colOff>190500</xdr:colOff>
      <xdr:row>43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44</xdr:row>
      <xdr:rowOff>0</xdr:rowOff>
    </xdr:from>
    <xdr:to>
      <xdr:col>51</xdr:col>
      <xdr:colOff>190500</xdr:colOff>
      <xdr:row>44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48</xdr:row>
      <xdr:rowOff>0</xdr:rowOff>
    </xdr:from>
    <xdr:to>
      <xdr:col>51</xdr:col>
      <xdr:colOff>190500</xdr:colOff>
      <xdr:row>48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49</xdr:row>
      <xdr:rowOff>0</xdr:rowOff>
    </xdr:from>
    <xdr:to>
      <xdr:col>51</xdr:col>
      <xdr:colOff>190500</xdr:colOff>
      <xdr:row>49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50</xdr:row>
      <xdr:rowOff>0</xdr:rowOff>
    </xdr:from>
    <xdr:to>
      <xdr:col>51</xdr:col>
      <xdr:colOff>190500</xdr:colOff>
      <xdr:row>50</xdr:row>
      <xdr:rowOff>190500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51</xdr:row>
      <xdr:rowOff>0</xdr:rowOff>
    </xdr:from>
    <xdr:to>
      <xdr:col>51</xdr:col>
      <xdr:colOff>190500</xdr:colOff>
      <xdr:row>51</xdr:row>
      <xdr:rowOff>190500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52</xdr:row>
      <xdr:rowOff>0</xdr:rowOff>
    </xdr:from>
    <xdr:to>
      <xdr:col>51</xdr:col>
      <xdr:colOff>190500</xdr:colOff>
      <xdr:row>52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54</xdr:row>
      <xdr:rowOff>0</xdr:rowOff>
    </xdr:from>
    <xdr:to>
      <xdr:col>51</xdr:col>
      <xdr:colOff>190500</xdr:colOff>
      <xdr:row>54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58</xdr:row>
      <xdr:rowOff>0</xdr:rowOff>
    </xdr:from>
    <xdr:to>
      <xdr:col>51</xdr:col>
      <xdr:colOff>190500</xdr:colOff>
      <xdr:row>58</xdr:row>
      <xdr:rowOff>190500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58</xdr:row>
      <xdr:rowOff>0</xdr:rowOff>
    </xdr:from>
    <xdr:to>
      <xdr:col>51</xdr:col>
      <xdr:colOff>190500</xdr:colOff>
      <xdr:row>58</xdr:row>
      <xdr:rowOff>190500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59</xdr:row>
      <xdr:rowOff>0</xdr:rowOff>
    </xdr:from>
    <xdr:to>
      <xdr:col>51</xdr:col>
      <xdr:colOff>190500</xdr:colOff>
      <xdr:row>59</xdr:row>
      <xdr:rowOff>190500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60</xdr:row>
      <xdr:rowOff>0</xdr:rowOff>
    </xdr:from>
    <xdr:to>
      <xdr:col>51</xdr:col>
      <xdr:colOff>190500</xdr:colOff>
      <xdr:row>60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61</xdr:row>
      <xdr:rowOff>0</xdr:rowOff>
    </xdr:from>
    <xdr:to>
      <xdr:col>51</xdr:col>
      <xdr:colOff>190500</xdr:colOff>
      <xdr:row>61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62</xdr:row>
      <xdr:rowOff>0</xdr:rowOff>
    </xdr:from>
    <xdr:to>
      <xdr:col>51</xdr:col>
      <xdr:colOff>190500</xdr:colOff>
      <xdr:row>62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63</xdr:row>
      <xdr:rowOff>0</xdr:rowOff>
    </xdr:from>
    <xdr:to>
      <xdr:col>51</xdr:col>
      <xdr:colOff>190500</xdr:colOff>
      <xdr:row>63</xdr:row>
      <xdr:rowOff>190500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64</xdr:row>
      <xdr:rowOff>0</xdr:rowOff>
    </xdr:from>
    <xdr:to>
      <xdr:col>51</xdr:col>
      <xdr:colOff>190500</xdr:colOff>
      <xdr:row>64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65</xdr:row>
      <xdr:rowOff>0</xdr:rowOff>
    </xdr:from>
    <xdr:to>
      <xdr:col>51</xdr:col>
      <xdr:colOff>190500</xdr:colOff>
      <xdr:row>65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10</xdr:row>
      <xdr:rowOff>180975</xdr:rowOff>
    </xdr:from>
    <xdr:to>
      <xdr:col>51</xdr:col>
      <xdr:colOff>190500</xdr:colOff>
      <xdr:row>10</xdr:row>
      <xdr:rowOff>361950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6</xdr:row>
      <xdr:rowOff>0</xdr:rowOff>
    </xdr:from>
    <xdr:to>
      <xdr:col>51</xdr:col>
      <xdr:colOff>190500</xdr:colOff>
      <xdr:row>6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6</xdr:row>
      <xdr:rowOff>0</xdr:rowOff>
    </xdr:from>
    <xdr:to>
      <xdr:col>51</xdr:col>
      <xdr:colOff>190500</xdr:colOff>
      <xdr:row>6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8</xdr:row>
      <xdr:rowOff>0</xdr:rowOff>
    </xdr:from>
    <xdr:to>
      <xdr:col>51</xdr:col>
      <xdr:colOff>190500</xdr:colOff>
      <xdr:row>8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9</xdr:row>
      <xdr:rowOff>0</xdr:rowOff>
    </xdr:from>
    <xdr:to>
      <xdr:col>51</xdr:col>
      <xdr:colOff>190500</xdr:colOff>
      <xdr:row>9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10</xdr:row>
      <xdr:rowOff>0</xdr:rowOff>
    </xdr:from>
    <xdr:to>
      <xdr:col>51</xdr:col>
      <xdr:colOff>190500</xdr:colOff>
      <xdr:row>10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11</xdr:row>
      <xdr:rowOff>0</xdr:rowOff>
    </xdr:from>
    <xdr:to>
      <xdr:col>51</xdr:col>
      <xdr:colOff>190500</xdr:colOff>
      <xdr:row>11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12</xdr:row>
      <xdr:rowOff>0</xdr:rowOff>
    </xdr:from>
    <xdr:to>
      <xdr:col>51</xdr:col>
      <xdr:colOff>190500</xdr:colOff>
      <xdr:row>12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13</xdr:row>
      <xdr:rowOff>0</xdr:rowOff>
    </xdr:from>
    <xdr:to>
      <xdr:col>51</xdr:col>
      <xdr:colOff>190500</xdr:colOff>
      <xdr:row>13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14</xdr:row>
      <xdr:rowOff>0</xdr:rowOff>
    </xdr:from>
    <xdr:to>
      <xdr:col>51</xdr:col>
      <xdr:colOff>190500</xdr:colOff>
      <xdr:row>14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51</xdr:col>
      <xdr:colOff>0</xdr:colOff>
      <xdr:row>3</xdr:row>
      <xdr:rowOff>0</xdr:rowOff>
    </xdr:from>
    <xdr:to>
      <xdr:col>51</xdr:col>
      <xdr:colOff>190500</xdr:colOff>
      <xdr:row>3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Z67"/>
  <sheetViews>
    <sheetView tabSelected="1" topLeftCell="C2" zoomScale="64" zoomScaleNormal="64" workbookViewId="0">
      <selection activeCell="O7" sqref="O7"/>
    </sheetView>
  </sheetViews>
  <sheetFormatPr defaultColWidth="8.85546875" defaultRowHeight="15" x14ac:dyDescent="0.25"/>
  <cols>
    <col min="1" max="2" width="0" style="12" hidden="1" customWidth="1"/>
    <col min="3" max="3" width="8" style="13" customWidth="1"/>
    <col min="4" max="4" width="40" style="14" customWidth="1"/>
    <col min="5" max="5" width="13.5703125" style="14" customWidth="1"/>
    <col min="6" max="6" width="11.5703125" style="15" customWidth="1"/>
    <col min="7" max="7" width="11.7109375" style="16" customWidth="1"/>
    <col min="8" max="8" width="34.140625" style="14" customWidth="1"/>
    <col min="9" max="9" width="9.140625" style="14" customWidth="1"/>
    <col min="10" max="10" width="18.28515625" style="14" customWidth="1"/>
    <col min="11" max="11" width="12.5703125" style="14" hidden="1" customWidth="1"/>
    <col min="12" max="12" width="44.28515625" style="14" customWidth="1"/>
    <col min="13" max="13" width="20" style="12" customWidth="1"/>
    <col min="14" max="14" width="22.42578125" style="12" customWidth="1"/>
    <col min="15" max="16" width="31.85546875" style="12" customWidth="1"/>
    <col min="17" max="17" width="8.85546875" style="12"/>
    <col min="18" max="18" width="46" style="12" hidden="1" customWidth="1"/>
    <col min="19" max="16384" width="8.85546875" style="12"/>
  </cols>
  <sheetData>
    <row r="1" spans="1:52" ht="15.75" hidden="1" thickBot="1" x14ac:dyDescent="0.3">
      <c r="D1" s="14" t="s">
        <v>13</v>
      </c>
    </row>
    <row r="2" spans="1:52" ht="15.75" thickBot="1" x14ac:dyDescent="0.3">
      <c r="O2" s="7" t="s">
        <v>137</v>
      </c>
    </row>
    <row r="3" spans="1:52" ht="61.5" thickTop="1" thickBot="1" x14ac:dyDescent="0.3">
      <c r="A3" s="8" t="s">
        <v>16</v>
      </c>
      <c r="B3" s="9" t="s">
        <v>16</v>
      </c>
      <c r="C3" s="4" t="s">
        <v>7</v>
      </c>
      <c r="D3" s="10" t="s">
        <v>0</v>
      </c>
      <c r="E3" s="11" t="s">
        <v>1</v>
      </c>
      <c r="F3" s="4" t="s">
        <v>2</v>
      </c>
      <c r="G3" s="4" t="s">
        <v>3</v>
      </c>
      <c r="H3" s="10" t="s">
        <v>4</v>
      </c>
      <c r="I3" s="10" t="s">
        <v>5</v>
      </c>
      <c r="J3" s="10" t="s">
        <v>132</v>
      </c>
      <c r="K3" s="10" t="s">
        <v>6</v>
      </c>
      <c r="L3" s="10" t="s">
        <v>131</v>
      </c>
      <c r="M3" s="4" t="s">
        <v>9</v>
      </c>
      <c r="N3" s="4" t="s">
        <v>8</v>
      </c>
      <c r="O3" s="6" t="s">
        <v>135</v>
      </c>
      <c r="P3" s="5" t="s">
        <v>136</v>
      </c>
      <c r="AZ3" s="12" t="s">
        <v>10</v>
      </c>
    </row>
    <row r="4" spans="1:52" ht="31.5" thickTop="1" thickBot="1" x14ac:dyDescent="0.3">
      <c r="A4" s="17"/>
      <c r="B4" s="18" t="s">
        <v>29</v>
      </c>
      <c r="C4" s="19">
        <v>1</v>
      </c>
      <c r="D4" s="20" t="s">
        <v>27</v>
      </c>
      <c r="E4" s="20"/>
      <c r="F4" s="21">
        <v>2</v>
      </c>
      <c r="G4" s="22" t="s">
        <v>15</v>
      </c>
      <c r="H4" s="20" t="s">
        <v>28</v>
      </c>
      <c r="I4" s="20"/>
      <c r="J4" s="20" t="s">
        <v>127</v>
      </c>
      <c r="K4" s="20"/>
      <c r="L4" s="20"/>
      <c r="M4" s="23" t="s">
        <v>128</v>
      </c>
      <c r="N4" s="24" t="s">
        <v>129</v>
      </c>
      <c r="O4" s="77">
        <v>675</v>
      </c>
      <c r="P4" s="25">
        <f>O4*F4</f>
        <v>1350</v>
      </c>
      <c r="R4" s="26">
        <f t="shared" ref="R4:R35" si="0">PRODUCT(F4:O4)</f>
        <v>1350</v>
      </c>
      <c r="AZ4" s="27"/>
    </row>
    <row r="5" spans="1:52" ht="31.5" thickTop="1" thickBot="1" x14ac:dyDescent="0.3">
      <c r="A5" s="17" t="s">
        <v>29</v>
      </c>
      <c r="B5" s="18"/>
      <c r="C5" s="28">
        <v>2</v>
      </c>
      <c r="D5" s="29" t="s">
        <v>25</v>
      </c>
      <c r="E5" s="29"/>
      <c r="F5" s="30">
        <v>1</v>
      </c>
      <c r="G5" s="31" t="s">
        <v>15</v>
      </c>
      <c r="H5" s="29" t="s">
        <v>26</v>
      </c>
      <c r="I5" s="29"/>
      <c r="J5" s="29" t="s">
        <v>127</v>
      </c>
      <c r="K5" s="29"/>
      <c r="L5" s="29"/>
      <c r="M5" s="32" t="s">
        <v>30</v>
      </c>
      <c r="N5" s="33" t="s">
        <v>99</v>
      </c>
      <c r="O5" s="78">
        <v>3022</v>
      </c>
      <c r="P5" s="25">
        <f t="shared" ref="P5:P54" si="1">O5*F5</f>
        <v>3022</v>
      </c>
      <c r="R5" s="26">
        <f t="shared" si="0"/>
        <v>3022</v>
      </c>
      <c r="AZ5" s="27"/>
    </row>
    <row r="6" spans="1:52" ht="46.5" thickTop="1" thickBot="1" x14ac:dyDescent="0.3">
      <c r="A6" s="17"/>
      <c r="B6" s="18"/>
      <c r="C6" s="34">
        <v>3</v>
      </c>
      <c r="D6" s="35" t="s">
        <v>31</v>
      </c>
      <c r="E6" s="35"/>
      <c r="F6" s="36">
        <v>10</v>
      </c>
      <c r="G6" s="37" t="s">
        <v>15</v>
      </c>
      <c r="H6" s="35" t="s">
        <v>32</v>
      </c>
      <c r="I6" s="35"/>
      <c r="J6" s="35"/>
      <c r="K6" s="35"/>
      <c r="L6" s="35"/>
      <c r="M6" s="38"/>
      <c r="N6" s="38"/>
      <c r="O6" s="79">
        <v>222</v>
      </c>
      <c r="P6" s="25">
        <f t="shared" si="1"/>
        <v>2220</v>
      </c>
      <c r="R6" s="26">
        <f t="shared" si="0"/>
        <v>2220</v>
      </c>
      <c r="AZ6" s="27"/>
    </row>
    <row r="7" spans="1:52" ht="46.5" thickTop="1" thickBot="1" x14ac:dyDescent="0.3">
      <c r="A7" s="17"/>
      <c r="B7" s="18"/>
      <c r="C7" s="34">
        <v>4</v>
      </c>
      <c r="D7" s="35" t="s">
        <v>33</v>
      </c>
      <c r="E7" s="35"/>
      <c r="F7" s="39">
        <v>5</v>
      </c>
      <c r="G7" s="37" t="s">
        <v>15</v>
      </c>
      <c r="H7" s="35" t="s">
        <v>37</v>
      </c>
      <c r="I7" s="35"/>
      <c r="J7" s="35"/>
      <c r="K7" s="35"/>
      <c r="L7" s="35"/>
      <c r="M7" s="40"/>
      <c r="N7" s="41"/>
      <c r="O7" s="79">
        <v>2233</v>
      </c>
      <c r="P7" s="25">
        <f t="shared" si="1"/>
        <v>11165</v>
      </c>
      <c r="R7" s="26">
        <f t="shared" si="0"/>
        <v>11165</v>
      </c>
      <c r="AZ7" s="42"/>
    </row>
    <row r="8" spans="1:52" ht="46.5" thickTop="1" thickBot="1" x14ac:dyDescent="0.3">
      <c r="A8" s="17"/>
      <c r="B8" s="18"/>
      <c r="C8" s="34">
        <v>5</v>
      </c>
      <c r="D8" s="35" t="s">
        <v>34</v>
      </c>
      <c r="E8" s="35"/>
      <c r="F8" s="39">
        <v>2</v>
      </c>
      <c r="G8" s="37" t="s">
        <v>15</v>
      </c>
      <c r="H8" s="35" t="s">
        <v>38</v>
      </c>
      <c r="I8" s="35"/>
      <c r="J8" s="35"/>
      <c r="K8" s="35"/>
      <c r="L8" s="35"/>
      <c r="M8" s="38"/>
      <c r="N8" s="41"/>
      <c r="O8" s="79">
        <v>3282</v>
      </c>
      <c r="P8" s="25">
        <f t="shared" si="1"/>
        <v>6564</v>
      </c>
      <c r="R8" s="26">
        <f t="shared" si="0"/>
        <v>6564</v>
      </c>
      <c r="AZ8" s="42"/>
    </row>
    <row r="9" spans="1:52" ht="46.5" thickTop="1" thickBot="1" x14ac:dyDescent="0.3">
      <c r="A9" s="17"/>
      <c r="B9" s="18"/>
      <c r="C9" s="34">
        <v>6</v>
      </c>
      <c r="D9" s="35" t="s">
        <v>35</v>
      </c>
      <c r="E9" s="35"/>
      <c r="F9" s="39">
        <v>2</v>
      </c>
      <c r="G9" s="37" t="s">
        <v>15</v>
      </c>
      <c r="H9" s="35" t="s">
        <v>39</v>
      </c>
      <c r="I9" s="35"/>
      <c r="J9" s="35"/>
      <c r="K9" s="35"/>
      <c r="L9" s="35"/>
      <c r="M9" s="41"/>
      <c r="N9" s="41"/>
      <c r="O9" s="79">
        <v>3282</v>
      </c>
      <c r="P9" s="25">
        <f t="shared" si="1"/>
        <v>6564</v>
      </c>
      <c r="R9" s="26">
        <f t="shared" si="0"/>
        <v>6564</v>
      </c>
      <c r="AZ9" s="42"/>
    </row>
    <row r="10" spans="1:52" ht="46.5" thickTop="1" thickBot="1" x14ac:dyDescent="0.3">
      <c r="A10" s="17"/>
      <c r="B10" s="18"/>
      <c r="C10" s="34">
        <v>7</v>
      </c>
      <c r="D10" s="35" t="s">
        <v>36</v>
      </c>
      <c r="E10" s="35"/>
      <c r="F10" s="39">
        <v>2</v>
      </c>
      <c r="G10" s="37" t="s">
        <v>15</v>
      </c>
      <c r="H10" s="35" t="s">
        <v>40</v>
      </c>
      <c r="I10" s="35"/>
      <c r="J10" s="35"/>
      <c r="K10" s="35"/>
      <c r="L10" s="35"/>
      <c r="M10" s="41"/>
      <c r="N10" s="41"/>
      <c r="O10" s="79">
        <v>3282</v>
      </c>
      <c r="P10" s="25">
        <f t="shared" si="1"/>
        <v>6564</v>
      </c>
      <c r="R10" s="26">
        <f t="shared" si="0"/>
        <v>6564</v>
      </c>
      <c r="AZ10" s="42"/>
    </row>
    <row r="11" spans="1:52" ht="46.5" thickTop="1" thickBot="1" x14ac:dyDescent="0.3">
      <c r="A11" s="17"/>
      <c r="B11" s="18"/>
      <c r="C11" s="34">
        <v>8</v>
      </c>
      <c r="D11" s="35" t="s">
        <v>43</v>
      </c>
      <c r="E11" s="35"/>
      <c r="F11" s="39">
        <v>1</v>
      </c>
      <c r="G11" s="37" t="s">
        <v>15</v>
      </c>
      <c r="H11" s="35" t="s">
        <v>41</v>
      </c>
      <c r="I11" s="35"/>
      <c r="J11" s="35"/>
      <c r="K11" s="35"/>
      <c r="L11" s="35"/>
      <c r="M11" s="41"/>
      <c r="N11" s="41"/>
      <c r="O11" s="79">
        <v>2343</v>
      </c>
      <c r="P11" s="25">
        <f t="shared" si="1"/>
        <v>2343</v>
      </c>
      <c r="R11" s="26">
        <f t="shared" si="0"/>
        <v>2343</v>
      </c>
      <c r="AZ11" s="42"/>
    </row>
    <row r="12" spans="1:52" ht="46.5" thickTop="1" thickBot="1" x14ac:dyDescent="0.3">
      <c r="A12" s="43"/>
      <c r="B12" s="44"/>
      <c r="C12" s="45">
        <v>9</v>
      </c>
      <c r="D12" s="46" t="s">
        <v>42</v>
      </c>
      <c r="E12" s="46"/>
      <c r="F12" s="47">
        <v>3</v>
      </c>
      <c r="G12" s="47" t="s">
        <v>15</v>
      </c>
      <c r="H12" s="46" t="s">
        <v>44</v>
      </c>
      <c r="I12" s="46"/>
      <c r="J12" s="46"/>
      <c r="K12" s="46"/>
      <c r="L12" s="46"/>
      <c r="M12" s="48"/>
      <c r="N12" s="48"/>
      <c r="O12" s="80">
        <v>2343</v>
      </c>
      <c r="P12" s="25">
        <f t="shared" si="1"/>
        <v>7029</v>
      </c>
      <c r="R12" s="26">
        <f t="shared" si="0"/>
        <v>7029</v>
      </c>
      <c r="AZ12" s="42"/>
    </row>
    <row r="13" spans="1:52" ht="31.5" thickTop="1" thickBot="1" x14ac:dyDescent="0.3">
      <c r="B13" s="44" t="s">
        <v>45</v>
      </c>
      <c r="C13" s="49">
        <v>10</v>
      </c>
      <c r="D13" s="50" t="s">
        <v>14</v>
      </c>
      <c r="E13" s="50"/>
      <c r="F13" s="51">
        <v>1</v>
      </c>
      <c r="G13" s="52" t="s">
        <v>15</v>
      </c>
      <c r="H13" s="50" t="s">
        <v>21</v>
      </c>
      <c r="I13" s="50"/>
      <c r="J13" s="50" t="s">
        <v>127</v>
      </c>
      <c r="K13" s="50"/>
      <c r="L13" s="50"/>
      <c r="M13" s="53" t="s">
        <v>51</v>
      </c>
      <c r="N13" s="53" t="s">
        <v>97</v>
      </c>
      <c r="O13" s="81">
        <v>1556</v>
      </c>
      <c r="P13" s="25">
        <f t="shared" si="1"/>
        <v>1556</v>
      </c>
      <c r="R13" s="26">
        <f t="shared" si="0"/>
        <v>1556</v>
      </c>
      <c r="AZ13" s="42"/>
    </row>
    <row r="14" spans="1:52" ht="31.5" thickTop="1" thickBot="1" x14ac:dyDescent="0.3">
      <c r="B14" s="44"/>
      <c r="C14" s="54">
        <v>11</v>
      </c>
      <c r="D14" s="35" t="s">
        <v>17</v>
      </c>
      <c r="E14" s="35"/>
      <c r="F14" s="36">
        <v>1</v>
      </c>
      <c r="G14" s="37" t="s">
        <v>15</v>
      </c>
      <c r="H14" s="35" t="s">
        <v>20</v>
      </c>
      <c r="I14" s="35"/>
      <c r="J14" s="35"/>
      <c r="K14" s="35"/>
      <c r="L14" s="35"/>
      <c r="M14" s="38"/>
      <c r="N14" s="38"/>
      <c r="O14" s="79">
        <v>1556</v>
      </c>
      <c r="P14" s="25">
        <f t="shared" si="1"/>
        <v>1556</v>
      </c>
      <c r="R14" s="26">
        <f t="shared" si="0"/>
        <v>1556</v>
      </c>
      <c r="AZ14" s="42"/>
    </row>
    <row r="15" spans="1:52" ht="31.5" thickTop="1" thickBot="1" x14ac:dyDescent="0.3">
      <c r="B15" s="44"/>
      <c r="C15" s="54">
        <v>12</v>
      </c>
      <c r="D15" s="35" t="s">
        <v>18</v>
      </c>
      <c r="E15" s="35"/>
      <c r="F15" s="36">
        <v>1</v>
      </c>
      <c r="G15" s="37" t="s">
        <v>15</v>
      </c>
      <c r="H15" s="35" t="s">
        <v>23</v>
      </c>
      <c r="I15" s="35"/>
      <c r="J15" s="35"/>
      <c r="K15" s="35"/>
      <c r="L15" s="35"/>
      <c r="M15" s="38"/>
      <c r="N15" s="38"/>
      <c r="O15" s="79">
        <v>1556</v>
      </c>
      <c r="P15" s="25">
        <f t="shared" si="1"/>
        <v>1556</v>
      </c>
      <c r="R15" s="26">
        <f t="shared" si="0"/>
        <v>1556</v>
      </c>
      <c r="AZ15" s="42"/>
    </row>
    <row r="16" spans="1:52" ht="46.5" thickTop="1" thickBot="1" x14ac:dyDescent="0.3">
      <c r="B16" s="44"/>
      <c r="C16" s="54">
        <v>13</v>
      </c>
      <c r="D16" s="35" t="s">
        <v>19</v>
      </c>
      <c r="E16" s="35"/>
      <c r="F16" s="36">
        <v>1</v>
      </c>
      <c r="G16" s="37" t="s">
        <v>15</v>
      </c>
      <c r="H16" s="35" t="s">
        <v>22</v>
      </c>
      <c r="I16" s="35"/>
      <c r="J16" s="35"/>
      <c r="K16" s="35"/>
      <c r="L16" s="35"/>
      <c r="M16" s="38"/>
      <c r="N16" s="38"/>
      <c r="O16" s="79">
        <v>1155</v>
      </c>
      <c r="P16" s="25">
        <f t="shared" si="1"/>
        <v>1155</v>
      </c>
      <c r="R16" s="26">
        <f t="shared" si="0"/>
        <v>1155</v>
      </c>
      <c r="AZ16" s="27"/>
    </row>
    <row r="17" spans="2:52" ht="31.5" thickTop="1" thickBot="1" x14ac:dyDescent="0.3">
      <c r="B17" s="44"/>
      <c r="C17" s="55">
        <v>14</v>
      </c>
      <c r="D17" s="46" t="s">
        <v>24</v>
      </c>
      <c r="E17" s="46"/>
      <c r="F17" s="56">
        <v>1</v>
      </c>
      <c r="G17" s="47" t="s">
        <v>15</v>
      </c>
      <c r="H17" s="46" t="s">
        <v>46</v>
      </c>
      <c r="I17" s="46"/>
      <c r="J17" s="46"/>
      <c r="K17" s="46"/>
      <c r="L17" s="46"/>
      <c r="M17" s="57"/>
      <c r="N17" s="57"/>
      <c r="O17" s="80">
        <v>1544</v>
      </c>
      <c r="P17" s="25">
        <f t="shared" si="1"/>
        <v>1544</v>
      </c>
      <c r="R17" s="26">
        <f t="shared" si="0"/>
        <v>1544</v>
      </c>
      <c r="AZ17" s="27"/>
    </row>
    <row r="18" spans="2:52" ht="31.5" thickTop="1" thickBot="1" x14ac:dyDescent="0.3">
      <c r="B18" s="18" t="s">
        <v>47</v>
      </c>
      <c r="C18" s="58">
        <v>15</v>
      </c>
      <c r="D18" s="50" t="s">
        <v>14</v>
      </c>
      <c r="E18" s="50"/>
      <c r="F18" s="51">
        <v>1</v>
      </c>
      <c r="G18" s="52" t="s">
        <v>15</v>
      </c>
      <c r="H18" s="50" t="s">
        <v>21</v>
      </c>
      <c r="I18" s="50"/>
      <c r="J18" s="50" t="s">
        <v>127</v>
      </c>
      <c r="K18" s="50"/>
      <c r="L18" s="50"/>
      <c r="M18" s="53" t="s">
        <v>50</v>
      </c>
      <c r="N18" s="59" t="s">
        <v>97</v>
      </c>
      <c r="O18" s="81">
        <v>1556</v>
      </c>
      <c r="P18" s="25">
        <f t="shared" si="1"/>
        <v>1556</v>
      </c>
      <c r="R18" s="26">
        <f t="shared" si="0"/>
        <v>1556</v>
      </c>
      <c r="AZ18" s="27"/>
    </row>
    <row r="19" spans="2:52" ht="31.5" thickTop="1" thickBot="1" x14ac:dyDescent="0.3">
      <c r="B19" s="18"/>
      <c r="C19" s="34">
        <v>16</v>
      </c>
      <c r="D19" s="35" t="s">
        <v>17</v>
      </c>
      <c r="E19" s="35"/>
      <c r="F19" s="36">
        <v>1</v>
      </c>
      <c r="G19" s="37" t="s">
        <v>15</v>
      </c>
      <c r="H19" s="35" t="s">
        <v>20</v>
      </c>
      <c r="I19" s="41"/>
      <c r="J19" s="35"/>
      <c r="K19" s="35"/>
      <c r="L19" s="35"/>
      <c r="M19" s="40"/>
      <c r="N19" s="40"/>
      <c r="O19" s="79">
        <v>1556</v>
      </c>
      <c r="P19" s="25">
        <f t="shared" si="1"/>
        <v>1556</v>
      </c>
      <c r="R19" s="26">
        <f t="shared" si="0"/>
        <v>1556</v>
      </c>
      <c r="AZ19" s="27"/>
    </row>
    <row r="20" spans="2:52" ht="31.5" thickTop="1" thickBot="1" x14ac:dyDescent="0.3">
      <c r="B20" s="18"/>
      <c r="C20" s="34">
        <v>17</v>
      </c>
      <c r="D20" s="35" t="s">
        <v>18</v>
      </c>
      <c r="E20" s="35"/>
      <c r="F20" s="36">
        <v>1</v>
      </c>
      <c r="G20" s="37" t="s">
        <v>15</v>
      </c>
      <c r="H20" s="35" t="s">
        <v>23</v>
      </c>
      <c r="I20" s="35"/>
      <c r="J20" s="35"/>
      <c r="K20" s="35"/>
      <c r="L20" s="35"/>
      <c r="M20" s="38"/>
      <c r="N20" s="38"/>
      <c r="O20" s="79">
        <v>1556</v>
      </c>
      <c r="P20" s="25">
        <f t="shared" si="1"/>
        <v>1556</v>
      </c>
      <c r="R20" s="26">
        <f t="shared" si="0"/>
        <v>1556</v>
      </c>
      <c r="AZ20" s="27"/>
    </row>
    <row r="21" spans="2:52" ht="46.5" thickTop="1" thickBot="1" x14ac:dyDescent="0.3">
      <c r="B21" s="18"/>
      <c r="C21" s="34">
        <v>18</v>
      </c>
      <c r="D21" s="35" t="s">
        <v>19</v>
      </c>
      <c r="E21" s="35"/>
      <c r="F21" s="36">
        <v>2</v>
      </c>
      <c r="G21" s="37" t="s">
        <v>15</v>
      </c>
      <c r="H21" s="35" t="s">
        <v>22</v>
      </c>
      <c r="I21" s="35"/>
      <c r="J21" s="35"/>
      <c r="K21" s="35"/>
      <c r="L21" s="35"/>
      <c r="M21" s="38"/>
      <c r="N21" s="38"/>
      <c r="O21" s="79">
        <v>1155</v>
      </c>
      <c r="P21" s="25">
        <f t="shared" si="1"/>
        <v>2310</v>
      </c>
      <c r="R21" s="26">
        <f t="shared" si="0"/>
        <v>2310</v>
      </c>
      <c r="AZ21" s="27"/>
    </row>
    <row r="22" spans="2:52" ht="31.5" thickTop="1" thickBot="1" x14ac:dyDescent="0.3">
      <c r="B22" s="18"/>
      <c r="C22" s="34">
        <v>19</v>
      </c>
      <c r="D22" s="35" t="s">
        <v>24</v>
      </c>
      <c r="E22" s="35"/>
      <c r="F22" s="36">
        <v>1</v>
      </c>
      <c r="G22" s="37" t="s">
        <v>15</v>
      </c>
      <c r="H22" s="35" t="s">
        <v>46</v>
      </c>
      <c r="I22" s="35"/>
      <c r="J22" s="35"/>
      <c r="K22" s="35"/>
      <c r="L22" s="35"/>
      <c r="M22" s="38"/>
      <c r="N22" s="38"/>
      <c r="O22" s="79">
        <v>1544</v>
      </c>
      <c r="P22" s="25">
        <f t="shared" si="1"/>
        <v>1544</v>
      </c>
      <c r="R22" s="26">
        <f t="shared" si="0"/>
        <v>1544</v>
      </c>
      <c r="AZ22" s="27"/>
    </row>
    <row r="23" spans="2:52" ht="46.5" thickTop="1" thickBot="1" x14ac:dyDescent="0.3">
      <c r="B23" s="18"/>
      <c r="C23" s="45">
        <v>20</v>
      </c>
      <c r="D23" s="46" t="s">
        <v>48</v>
      </c>
      <c r="E23" s="46"/>
      <c r="F23" s="56">
        <v>1</v>
      </c>
      <c r="G23" s="47" t="s">
        <v>15</v>
      </c>
      <c r="H23" s="46" t="s">
        <v>49</v>
      </c>
      <c r="I23" s="46"/>
      <c r="J23" s="46"/>
      <c r="K23" s="46"/>
      <c r="L23" s="46"/>
      <c r="M23" s="57"/>
      <c r="N23" s="57"/>
      <c r="O23" s="80">
        <v>1319</v>
      </c>
      <c r="P23" s="25">
        <f t="shared" si="1"/>
        <v>1319</v>
      </c>
      <c r="R23" s="26">
        <f t="shared" si="0"/>
        <v>1319</v>
      </c>
      <c r="AZ23" s="27"/>
    </row>
    <row r="24" spans="2:52" ht="31.5" thickTop="1" thickBot="1" x14ac:dyDescent="0.3">
      <c r="B24" s="18" t="s">
        <v>52</v>
      </c>
      <c r="C24" s="49">
        <v>21</v>
      </c>
      <c r="D24" s="50" t="s">
        <v>24</v>
      </c>
      <c r="E24" s="50"/>
      <c r="F24" s="51">
        <v>1</v>
      </c>
      <c r="G24" s="52" t="s">
        <v>15</v>
      </c>
      <c r="H24" s="50" t="s">
        <v>46</v>
      </c>
      <c r="I24" s="50"/>
      <c r="J24" s="50" t="s">
        <v>127</v>
      </c>
      <c r="K24" s="50"/>
      <c r="L24" s="50"/>
      <c r="M24" s="53" t="s">
        <v>53</v>
      </c>
      <c r="N24" s="53" t="s">
        <v>97</v>
      </c>
      <c r="O24" s="81">
        <v>1544</v>
      </c>
      <c r="P24" s="25">
        <f t="shared" si="1"/>
        <v>1544</v>
      </c>
      <c r="R24" s="26">
        <f t="shared" si="0"/>
        <v>1544</v>
      </c>
      <c r="AZ24" s="27"/>
    </row>
    <row r="25" spans="2:52" ht="46.5" thickTop="1" thickBot="1" x14ac:dyDescent="0.3">
      <c r="B25" s="44"/>
      <c r="C25" s="55">
        <v>22</v>
      </c>
      <c r="D25" s="46" t="s">
        <v>48</v>
      </c>
      <c r="E25" s="46"/>
      <c r="F25" s="56">
        <v>1</v>
      </c>
      <c r="G25" s="47" t="s">
        <v>15</v>
      </c>
      <c r="H25" s="46" t="s">
        <v>49</v>
      </c>
      <c r="I25" s="46"/>
      <c r="J25" s="46"/>
      <c r="K25" s="46"/>
      <c r="L25" s="46"/>
      <c r="M25" s="57"/>
      <c r="N25" s="57"/>
      <c r="O25" s="80">
        <v>1319</v>
      </c>
      <c r="P25" s="25">
        <f t="shared" si="1"/>
        <v>1319</v>
      </c>
      <c r="R25" s="26">
        <f t="shared" si="0"/>
        <v>1319</v>
      </c>
      <c r="AZ25" s="27"/>
    </row>
    <row r="26" spans="2:52" ht="31.5" thickTop="1" thickBot="1" x14ac:dyDescent="0.3">
      <c r="B26" s="18" t="s">
        <v>54</v>
      </c>
      <c r="C26" s="60">
        <v>23</v>
      </c>
      <c r="D26" s="61" t="s">
        <v>56</v>
      </c>
      <c r="E26" s="61"/>
      <c r="F26" s="62">
        <v>2</v>
      </c>
      <c r="G26" s="63" t="s">
        <v>15</v>
      </c>
      <c r="H26" s="61" t="s">
        <v>57</v>
      </c>
      <c r="I26" s="61"/>
      <c r="J26" s="61" t="s">
        <v>127</v>
      </c>
      <c r="K26" s="61"/>
      <c r="L26" s="61"/>
      <c r="M26" s="64" t="s">
        <v>58</v>
      </c>
      <c r="N26" s="65" t="s">
        <v>98</v>
      </c>
      <c r="O26" s="82">
        <v>1217</v>
      </c>
      <c r="P26" s="25">
        <f t="shared" si="1"/>
        <v>2434</v>
      </c>
      <c r="R26" s="26">
        <f t="shared" si="0"/>
        <v>2434</v>
      </c>
      <c r="AZ26" s="27"/>
    </row>
    <row r="27" spans="2:52" ht="31.5" thickTop="1" thickBot="1" x14ac:dyDescent="0.3">
      <c r="B27" s="18" t="s">
        <v>55</v>
      </c>
      <c r="C27" s="49">
        <v>24</v>
      </c>
      <c r="D27" s="50" t="s">
        <v>14</v>
      </c>
      <c r="E27" s="50"/>
      <c r="F27" s="51">
        <v>1</v>
      </c>
      <c r="G27" s="52" t="s">
        <v>15</v>
      </c>
      <c r="H27" s="50" t="s">
        <v>21</v>
      </c>
      <c r="I27" s="50"/>
      <c r="J27" s="50" t="s">
        <v>127</v>
      </c>
      <c r="K27" s="50"/>
      <c r="L27" s="50"/>
      <c r="M27" s="53" t="s">
        <v>51</v>
      </c>
      <c r="N27" s="53" t="s">
        <v>97</v>
      </c>
      <c r="O27" s="81">
        <v>1556</v>
      </c>
      <c r="P27" s="25">
        <f t="shared" si="1"/>
        <v>1556</v>
      </c>
      <c r="R27" s="26">
        <f t="shared" si="0"/>
        <v>1556</v>
      </c>
      <c r="AZ27" s="27"/>
    </row>
    <row r="28" spans="2:52" ht="31.5" thickTop="1" thickBot="1" x14ac:dyDescent="0.3">
      <c r="B28" s="18"/>
      <c r="C28" s="54">
        <v>25</v>
      </c>
      <c r="D28" s="35" t="s">
        <v>17</v>
      </c>
      <c r="E28" s="35"/>
      <c r="F28" s="37">
        <v>1</v>
      </c>
      <c r="G28" s="37" t="s">
        <v>15</v>
      </c>
      <c r="H28" s="35" t="s">
        <v>20</v>
      </c>
      <c r="I28" s="35"/>
      <c r="J28" s="35"/>
      <c r="K28" s="35"/>
      <c r="L28" s="35"/>
      <c r="M28" s="41"/>
      <c r="N28" s="41"/>
      <c r="O28" s="79">
        <v>1556</v>
      </c>
      <c r="P28" s="25">
        <f t="shared" si="1"/>
        <v>1556</v>
      </c>
      <c r="R28" s="26">
        <f t="shared" si="0"/>
        <v>1556</v>
      </c>
      <c r="AZ28" s="27"/>
    </row>
    <row r="29" spans="2:52" ht="31.5" thickTop="1" thickBot="1" x14ac:dyDescent="0.3">
      <c r="B29" s="18"/>
      <c r="C29" s="54">
        <v>26</v>
      </c>
      <c r="D29" s="35" t="s">
        <v>18</v>
      </c>
      <c r="E29" s="35"/>
      <c r="F29" s="37">
        <v>1</v>
      </c>
      <c r="G29" s="37" t="s">
        <v>15</v>
      </c>
      <c r="H29" s="35" t="s">
        <v>23</v>
      </c>
      <c r="I29" s="35"/>
      <c r="J29" s="35"/>
      <c r="K29" s="35"/>
      <c r="L29" s="35"/>
      <c r="M29" s="41"/>
      <c r="N29" s="41"/>
      <c r="O29" s="79">
        <v>1556</v>
      </c>
      <c r="P29" s="25">
        <f t="shared" si="1"/>
        <v>1556</v>
      </c>
      <c r="R29" s="26">
        <f t="shared" si="0"/>
        <v>1556</v>
      </c>
      <c r="AZ29" s="27"/>
    </row>
    <row r="30" spans="2:52" ht="46.5" thickTop="1" thickBot="1" x14ac:dyDescent="0.3">
      <c r="B30" s="18"/>
      <c r="C30" s="45">
        <v>27</v>
      </c>
      <c r="D30" s="46" t="s">
        <v>19</v>
      </c>
      <c r="E30" s="46"/>
      <c r="F30" s="47">
        <v>1</v>
      </c>
      <c r="G30" s="47" t="s">
        <v>15</v>
      </c>
      <c r="H30" s="46" t="s">
        <v>22</v>
      </c>
      <c r="I30" s="46"/>
      <c r="J30" s="46"/>
      <c r="K30" s="46"/>
      <c r="L30" s="46"/>
      <c r="M30" s="48"/>
      <c r="N30" s="48"/>
      <c r="O30" s="80">
        <v>1155</v>
      </c>
      <c r="P30" s="25">
        <f t="shared" si="1"/>
        <v>1155</v>
      </c>
      <c r="R30" s="26">
        <f t="shared" si="0"/>
        <v>1155</v>
      </c>
      <c r="AZ30" s="27"/>
    </row>
    <row r="31" spans="2:52" ht="31.5" thickTop="1" thickBot="1" x14ac:dyDescent="0.3">
      <c r="B31" s="18" t="s">
        <v>59</v>
      </c>
      <c r="C31" s="60">
        <v>28</v>
      </c>
      <c r="D31" s="61" t="s">
        <v>25</v>
      </c>
      <c r="E31" s="61"/>
      <c r="F31" s="66">
        <v>1</v>
      </c>
      <c r="G31" s="63" t="s">
        <v>15</v>
      </c>
      <c r="H31" s="61" t="s">
        <v>26</v>
      </c>
      <c r="I31" s="61"/>
      <c r="J31" s="61" t="s">
        <v>127</v>
      </c>
      <c r="K31" s="61"/>
      <c r="L31" s="61"/>
      <c r="M31" s="64" t="s">
        <v>60</v>
      </c>
      <c r="N31" s="64" t="s">
        <v>97</v>
      </c>
      <c r="O31" s="82">
        <v>3022</v>
      </c>
      <c r="P31" s="25">
        <f t="shared" si="1"/>
        <v>3022</v>
      </c>
      <c r="R31" s="26">
        <f t="shared" si="0"/>
        <v>3022</v>
      </c>
      <c r="AZ31" s="27"/>
    </row>
    <row r="32" spans="2:52" ht="31.5" thickTop="1" thickBot="1" x14ac:dyDescent="0.3">
      <c r="B32" s="18" t="s">
        <v>61</v>
      </c>
      <c r="C32" s="58">
        <v>29</v>
      </c>
      <c r="D32" s="67" t="s">
        <v>65</v>
      </c>
      <c r="E32" s="50"/>
      <c r="F32" s="68">
        <v>2</v>
      </c>
      <c r="G32" s="52" t="s">
        <v>15</v>
      </c>
      <c r="H32" s="50" t="s">
        <v>62</v>
      </c>
      <c r="I32" s="50"/>
      <c r="J32" s="50"/>
      <c r="K32" s="50"/>
      <c r="L32" s="50"/>
      <c r="M32" s="53" t="s">
        <v>63</v>
      </c>
      <c r="N32" s="69" t="s">
        <v>96</v>
      </c>
      <c r="O32" s="81">
        <v>159</v>
      </c>
      <c r="P32" s="25">
        <f t="shared" si="1"/>
        <v>318</v>
      </c>
      <c r="R32" s="26">
        <f t="shared" si="0"/>
        <v>318</v>
      </c>
      <c r="AZ32" s="27"/>
    </row>
    <row r="33" spans="2:52" ht="31.5" thickTop="1" thickBot="1" x14ac:dyDescent="0.3">
      <c r="B33" s="18"/>
      <c r="C33" s="34">
        <v>30</v>
      </c>
      <c r="D33" s="35" t="s">
        <v>64</v>
      </c>
      <c r="E33" s="35"/>
      <c r="F33" s="39">
        <v>2</v>
      </c>
      <c r="G33" s="37" t="s">
        <v>15</v>
      </c>
      <c r="H33" s="35" t="s">
        <v>68</v>
      </c>
      <c r="I33" s="35"/>
      <c r="J33" s="35"/>
      <c r="K33" s="35"/>
      <c r="L33" s="35"/>
      <c r="M33" s="41"/>
      <c r="N33" s="38"/>
      <c r="O33" s="79">
        <v>159</v>
      </c>
      <c r="P33" s="25">
        <f t="shared" si="1"/>
        <v>318</v>
      </c>
      <c r="R33" s="26">
        <f t="shared" si="0"/>
        <v>318</v>
      </c>
      <c r="AZ33" s="27"/>
    </row>
    <row r="34" spans="2:52" ht="31.5" thickTop="1" thickBot="1" x14ac:dyDescent="0.3">
      <c r="B34" s="18"/>
      <c r="C34" s="34">
        <v>31</v>
      </c>
      <c r="D34" s="35" t="s">
        <v>66</v>
      </c>
      <c r="E34" s="35"/>
      <c r="F34" s="39">
        <v>2</v>
      </c>
      <c r="G34" s="37" t="s">
        <v>15</v>
      </c>
      <c r="H34" s="35" t="s">
        <v>69</v>
      </c>
      <c r="I34" s="35"/>
      <c r="J34" s="35"/>
      <c r="K34" s="35"/>
      <c r="L34" s="35"/>
      <c r="M34" s="40"/>
      <c r="N34" s="40"/>
      <c r="O34" s="79">
        <v>159</v>
      </c>
      <c r="P34" s="25">
        <f t="shared" si="1"/>
        <v>318</v>
      </c>
      <c r="R34" s="26">
        <f t="shared" si="0"/>
        <v>318</v>
      </c>
      <c r="AZ34" s="27"/>
    </row>
    <row r="35" spans="2:52" ht="31.5" thickTop="1" thickBot="1" x14ac:dyDescent="0.3">
      <c r="B35" s="18"/>
      <c r="C35" s="45">
        <v>32</v>
      </c>
      <c r="D35" s="46" t="s">
        <v>67</v>
      </c>
      <c r="E35" s="46"/>
      <c r="F35" s="70">
        <v>2</v>
      </c>
      <c r="G35" s="47" t="s">
        <v>15</v>
      </c>
      <c r="H35" s="46" t="s">
        <v>70</v>
      </c>
      <c r="I35" s="46"/>
      <c r="J35" s="46"/>
      <c r="K35" s="46"/>
      <c r="L35" s="46"/>
      <c r="M35" s="57"/>
      <c r="N35" s="57"/>
      <c r="O35" s="80">
        <v>280</v>
      </c>
      <c r="P35" s="25">
        <f t="shared" si="1"/>
        <v>560</v>
      </c>
      <c r="R35" s="26">
        <f t="shared" si="0"/>
        <v>560</v>
      </c>
      <c r="AZ35" s="27"/>
    </row>
    <row r="36" spans="2:52" ht="46.5" thickTop="1" thickBot="1" x14ac:dyDescent="0.3">
      <c r="B36" s="18"/>
      <c r="C36" s="34">
        <v>34</v>
      </c>
      <c r="D36" s="35" t="s">
        <v>71</v>
      </c>
      <c r="E36" s="35"/>
      <c r="F36" s="36">
        <v>1</v>
      </c>
      <c r="G36" s="37" t="s">
        <v>15</v>
      </c>
      <c r="H36" s="35" t="s">
        <v>73</v>
      </c>
      <c r="I36" s="35"/>
      <c r="J36" s="35" t="s">
        <v>127</v>
      </c>
      <c r="K36" s="35"/>
      <c r="L36" s="35" t="s">
        <v>130</v>
      </c>
      <c r="M36" s="40" t="s">
        <v>75</v>
      </c>
      <c r="N36" s="38" t="s">
        <v>95</v>
      </c>
      <c r="O36" s="79">
        <v>3199</v>
      </c>
      <c r="P36" s="25">
        <f t="shared" si="1"/>
        <v>3199</v>
      </c>
      <c r="R36" s="26">
        <f t="shared" ref="R36:R54" si="2">PRODUCT(F36:O36)</f>
        <v>3199</v>
      </c>
      <c r="AZ36" s="27"/>
    </row>
    <row r="37" spans="2:52" ht="46.5" thickTop="1" thickBot="1" x14ac:dyDescent="0.3">
      <c r="B37" s="44"/>
      <c r="C37" s="45">
        <v>35</v>
      </c>
      <c r="D37" s="46" t="s">
        <v>72</v>
      </c>
      <c r="E37" s="46"/>
      <c r="F37" s="56">
        <v>1</v>
      </c>
      <c r="G37" s="47" t="s">
        <v>15</v>
      </c>
      <c r="H37" s="46" t="s">
        <v>74</v>
      </c>
      <c r="I37" s="46"/>
      <c r="J37" s="35"/>
      <c r="K37" s="46"/>
      <c r="L37" s="35" t="s">
        <v>130</v>
      </c>
      <c r="M37" s="57"/>
      <c r="N37" s="57"/>
      <c r="O37" s="80">
        <v>1155</v>
      </c>
      <c r="P37" s="25">
        <f t="shared" si="1"/>
        <v>1155</v>
      </c>
      <c r="R37" s="26">
        <f t="shared" si="2"/>
        <v>1155</v>
      </c>
      <c r="AZ37" s="27"/>
    </row>
    <row r="38" spans="2:52" ht="31.5" thickTop="1" thickBot="1" x14ac:dyDescent="0.3">
      <c r="B38" s="18" t="s">
        <v>78</v>
      </c>
      <c r="C38" s="60">
        <v>36</v>
      </c>
      <c r="D38" s="61" t="s">
        <v>76</v>
      </c>
      <c r="E38" s="61"/>
      <c r="F38" s="62">
        <v>1</v>
      </c>
      <c r="G38" s="63" t="s">
        <v>15</v>
      </c>
      <c r="H38" s="61" t="s">
        <v>77</v>
      </c>
      <c r="I38" s="61"/>
      <c r="J38" s="61" t="s">
        <v>127</v>
      </c>
      <c r="K38" s="61"/>
      <c r="L38" s="61"/>
      <c r="M38" s="64" t="s">
        <v>79</v>
      </c>
      <c r="N38" s="71" t="s">
        <v>95</v>
      </c>
      <c r="O38" s="82">
        <v>1926</v>
      </c>
      <c r="P38" s="25">
        <f t="shared" si="1"/>
        <v>1926</v>
      </c>
      <c r="R38" s="26">
        <f t="shared" si="2"/>
        <v>1926</v>
      </c>
      <c r="AZ38" s="27"/>
    </row>
    <row r="39" spans="2:52" ht="31.5" thickTop="1" thickBot="1" x14ac:dyDescent="0.3">
      <c r="B39" s="18" t="s">
        <v>80</v>
      </c>
      <c r="C39" s="58">
        <v>37</v>
      </c>
      <c r="D39" s="50" t="s">
        <v>25</v>
      </c>
      <c r="E39" s="50"/>
      <c r="F39" s="51">
        <v>1</v>
      </c>
      <c r="G39" s="52" t="s">
        <v>15</v>
      </c>
      <c r="H39" s="50" t="s">
        <v>26</v>
      </c>
      <c r="I39" s="50"/>
      <c r="J39" s="50" t="s">
        <v>127</v>
      </c>
      <c r="K39" s="50"/>
      <c r="L39" s="50"/>
      <c r="M39" s="53" t="s">
        <v>81</v>
      </c>
      <c r="N39" s="72" t="s">
        <v>104</v>
      </c>
      <c r="O39" s="81">
        <v>3022</v>
      </c>
      <c r="P39" s="25">
        <f t="shared" si="1"/>
        <v>3022</v>
      </c>
      <c r="R39" s="26">
        <f t="shared" si="2"/>
        <v>3022</v>
      </c>
      <c r="AZ39" s="27"/>
    </row>
    <row r="40" spans="2:52" ht="31.5" thickTop="1" thickBot="1" x14ac:dyDescent="0.3">
      <c r="B40" s="18"/>
      <c r="C40" s="45">
        <v>38</v>
      </c>
      <c r="D40" s="46" t="s">
        <v>82</v>
      </c>
      <c r="E40" s="46"/>
      <c r="F40" s="56">
        <v>1</v>
      </c>
      <c r="G40" s="47" t="s">
        <v>15</v>
      </c>
      <c r="H40" s="46" t="s">
        <v>83</v>
      </c>
      <c r="I40" s="48"/>
      <c r="J40" s="46"/>
      <c r="K40" s="46"/>
      <c r="L40" s="46"/>
      <c r="M40" s="73"/>
      <c r="N40" s="73"/>
      <c r="O40" s="80">
        <v>1954</v>
      </c>
      <c r="P40" s="25">
        <f t="shared" si="1"/>
        <v>1954</v>
      </c>
      <c r="R40" s="26">
        <f t="shared" si="2"/>
        <v>1954</v>
      </c>
      <c r="AZ40" s="27"/>
    </row>
    <row r="41" spans="2:52" ht="31.5" thickTop="1" thickBot="1" x14ac:dyDescent="0.3">
      <c r="B41" s="18" t="s">
        <v>84</v>
      </c>
      <c r="C41" s="58">
        <v>39</v>
      </c>
      <c r="D41" s="50" t="s">
        <v>85</v>
      </c>
      <c r="E41" s="50"/>
      <c r="F41" s="51">
        <v>4</v>
      </c>
      <c r="G41" s="52" t="s">
        <v>15</v>
      </c>
      <c r="H41" s="50" t="s">
        <v>89</v>
      </c>
      <c r="I41" s="50"/>
      <c r="J41" s="50" t="s">
        <v>127</v>
      </c>
      <c r="K41" s="50"/>
      <c r="L41" s="50"/>
      <c r="M41" s="53" t="s">
        <v>93</v>
      </c>
      <c r="N41" s="69" t="s">
        <v>94</v>
      </c>
      <c r="O41" s="81">
        <v>1994</v>
      </c>
      <c r="P41" s="25">
        <f t="shared" si="1"/>
        <v>7976</v>
      </c>
      <c r="R41" s="26">
        <f t="shared" si="2"/>
        <v>7976</v>
      </c>
      <c r="AZ41" s="27"/>
    </row>
    <row r="42" spans="2:52" ht="31.5" thickTop="1" thickBot="1" x14ac:dyDescent="0.3">
      <c r="B42" s="18"/>
      <c r="C42" s="34">
        <v>40</v>
      </c>
      <c r="D42" s="35" t="s">
        <v>86</v>
      </c>
      <c r="E42" s="35"/>
      <c r="F42" s="36">
        <v>5</v>
      </c>
      <c r="G42" s="37" t="s">
        <v>15</v>
      </c>
      <c r="H42" s="35" t="s">
        <v>90</v>
      </c>
      <c r="I42" s="35"/>
      <c r="J42" s="35"/>
      <c r="K42" s="35"/>
      <c r="L42" s="35"/>
      <c r="M42" s="38"/>
      <c r="N42" s="38"/>
      <c r="O42" s="79">
        <v>3531</v>
      </c>
      <c r="P42" s="25">
        <f t="shared" si="1"/>
        <v>17655</v>
      </c>
      <c r="R42" s="26">
        <f t="shared" si="2"/>
        <v>17655</v>
      </c>
      <c r="AZ42" s="27"/>
    </row>
    <row r="43" spans="2:52" ht="31.5" thickTop="1" thickBot="1" x14ac:dyDescent="0.3">
      <c r="B43" s="18"/>
      <c r="C43" s="34">
        <v>41</v>
      </c>
      <c r="D43" s="35" t="s">
        <v>87</v>
      </c>
      <c r="E43" s="35"/>
      <c r="F43" s="36">
        <v>4</v>
      </c>
      <c r="G43" s="37" t="s">
        <v>15</v>
      </c>
      <c r="H43" s="35" t="s">
        <v>91</v>
      </c>
      <c r="I43" s="35"/>
      <c r="J43" s="35"/>
      <c r="K43" s="35"/>
      <c r="L43" s="35"/>
      <c r="M43" s="38"/>
      <c r="N43" s="38"/>
      <c r="O43" s="79">
        <v>3531</v>
      </c>
      <c r="P43" s="25">
        <f t="shared" si="1"/>
        <v>14124</v>
      </c>
      <c r="R43" s="26">
        <f t="shared" si="2"/>
        <v>14124</v>
      </c>
      <c r="AZ43" s="27"/>
    </row>
    <row r="44" spans="2:52" ht="31.5" thickTop="1" thickBot="1" x14ac:dyDescent="0.3">
      <c r="B44" s="74"/>
      <c r="C44" s="45">
        <v>42</v>
      </c>
      <c r="D44" s="46" t="s">
        <v>88</v>
      </c>
      <c r="E44" s="46"/>
      <c r="F44" s="56">
        <v>4</v>
      </c>
      <c r="G44" s="47" t="s">
        <v>15</v>
      </c>
      <c r="H44" s="46" t="s">
        <v>92</v>
      </c>
      <c r="I44" s="46"/>
      <c r="J44" s="46"/>
      <c r="K44" s="46"/>
      <c r="L44" s="46"/>
      <c r="M44" s="57"/>
      <c r="N44" s="57"/>
      <c r="O44" s="80">
        <v>3531</v>
      </c>
      <c r="P44" s="25">
        <f t="shared" si="1"/>
        <v>14124</v>
      </c>
      <c r="R44" s="26">
        <f t="shared" si="2"/>
        <v>14124</v>
      </c>
      <c r="AZ44" s="27"/>
    </row>
    <row r="45" spans="2:52" ht="31.5" thickTop="1" thickBot="1" x14ac:dyDescent="0.3">
      <c r="B45" s="18" t="s">
        <v>100</v>
      </c>
      <c r="C45" s="60">
        <v>43</v>
      </c>
      <c r="D45" s="61" t="s">
        <v>101</v>
      </c>
      <c r="E45" s="61"/>
      <c r="F45" s="62">
        <v>1</v>
      </c>
      <c r="G45" s="63" t="s">
        <v>15</v>
      </c>
      <c r="H45" s="61" t="s">
        <v>102</v>
      </c>
      <c r="I45" s="61"/>
      <c r="J45" s="61" t="s">
        <v>127</v>
      </c>
      <c r="K45" s="61"/>
      <c r="L45" s="61"/>
      <c r="M45" s="64" t="s">
        <v>103</v>
      </c>
      <c r="N45" s="71" t="s">
        <v>104</v>
      </c>
      <c r="O45" s="82">
        <v>1623</v>
      </c>
      <c r="P45" s="25">
        <f t="shared" si="1"/>
        <v>1623</v>
      </c>
      <c r="R45" s="26">
        <f t="shared" si="2"/>
        <v>1623</v>
      </c>
      <c r="AZ45" s="27"/>
    </row>
    <row r="46" spans="2:52" ht="46.5" thickTop="1" thickBot="1" x14ac:dyDescent="0.3">
      <c r="B46" s="18" t="s">
        <v>105</v>
      </c>
      <c r="C46" s="58">
        <v>44</v>
      </c>
      <c r="D46" s="50" t="s">
        <v>106</v>
      </c>
      <c r="E46" s="50"/>
      <c r="F46" s="51">
        <v>4</v>
      </c>
      <c r="G46" s="52" t="s">
        <v>15</v>
      </c>
      <c r="H46" s="50" t="s">
        <v>74</v>
      </c>
      <c r="I46" s="50"/>
      <c r="J46" s="50" t="s">
        <v>127</v>
      </c>
      <c r="K46" s="50"/>
      <c r="L46" s="50"/>
      <c r="M46" s="53" t="s">
        <v>93</v>
      </c>
      <c r="N46" s="53" t="s">
        <v>94</v>
      </c>
      <c r="O46" s="81">
        <v>1155</v>
      </c>
      <c r="P46" s="25">
        <f t="shared" si="1"/>
        <v>4620</v>
      </c>
      <c r="R46" s="26">
        <f t="shared" si="2"/>
        <v>4620</v>
      </c>
      <c r="AZ46" s="27"/>
    </row>
    <row r="47" spans="2:52" ht="46.5" thickTop="1" thickBot="1" x14ac:dyDescent="0.3">
      <c r="B47" s="44"/>
      <c r="C47" s="34">
        <v>45</v>
      </c>
      <c r="D47" s="35" t="s">
        <v>107</v>
      </c>
      <c r="E47" s="35"/>
      <c r="F47" s="36">
        <v>3</v>
      </c>
      <c r="G47" s="37" t="s">
        <v>15</v>
      </c>
      <c r="H47" s="35" t="s">
        <v>110</v>
      </c>
      <c r="I47" s="35"/>
      <c r="J47" s="35"/>
      <c r="K47" s="35"/>
      <c r="L47" s="35"/>
      <c r="M47" s="38"/>
      <c r="N47" s="38"/>
      <c r="O47" s="79">
        <v>1556</v>
      </c>
      <c r="P47" s="25">
        <f t="shared" si="1"/>
        <v>4668</v>
      </c>
      <c r="R47" s="26">
        <f t="shared" si="2"/>
        <v>4668</v>
      </c>
      <c r="AZ47" s="27"/>
    </row>
    <row r="48" spans="2:52" ht="31.5" thickTop="1" thickBot="1" x14ac:dyDescent="0.3">
      <c r="B48" s="44"/>
      <c r="C48" s="34">
        <v>46</v>
      </c>
      <c r="D48" s="35" t="s">
        <v>108</v>
      </c>
      <c r="E48" s="35"/>
      <c r="F48" s="37">
        <v>2</v>
      </c>
      <c r="G48" s="37" t="s">
        <v>15</v>
      </c>
      <c r="H48" s="35" t="s">
        <v>111</v>
      </c>
      <c r="I48" s="35"/>
      <c r="J48" s="35"/>
      <c r="K48" s="35"/>
      <c r="L48" s="35"/>
      <c r="M48" s="41"/>
      <c r="N48" s="41"/>
      <c r="O48" s="79">
        <v>1556</v>
      </c>
      <c r="P48" s="25">
        <f t="shared" si="1"/>
        <v>3112</v>
      </c>
      <c r="R48" s="26">
        <f t="shared" si="2"/>
        <v>3112</v>
      </c>
      <c r="AZ48" s="27"/>
    </row>
    <row r="49" spans="2:52" ht="46.5" thickTop="1" thickBot="1" x14ac:dyDescent="0.3">
      <c r="B49" s="44"/>
      <c r="C49" s="45">
        <v>47</v>
      </c>
      <c r="D49" s="46" t="s">
        <v>109</v>
      </c>
      <c r="E49" s="46"/>
      <c r="F49" s="47">
        <v>2</v>
      </c>
      <c r="G49" s="47" t="s">
        <v>15</v>
      </c>
      <c r="H49" s="46" t="s">
        <v>112</v>
      </c>
      <c r="I49" s="46"/>
      <c r="J49" s="46"/>
      <c r="K49" s="46"/>
      <c r="L49" s="46"/>
      <c r="M49" s="48"/>
      <c r="N49" s="48"/>
      <c r="O49" s="80">
        <v>1556</v>
      </c>
      <c r="P49" s="25">
        <f t="shared" si="1"/>
        <v>3112</v>
      </c>
      <c r="R49" s="26">
        <f t="shared" si="2"/>
        <v>3112</v>
      </c>
      <c r="AZ49" s="27"/>
    </row>
    <row r="50" spans="2:52" ht="46.5" thickTop="1" thickBot="1" x14ac:dyDescent="0.3">
      <c r="B50" s="18" t="s">
        <v>113</v>
      </c>
      <c r="C50" s="60">
        <v>48</v>
      </c>
      <c r="D50" s="61" t="s">
        <v>115</v>
      </c>
      <c r="E50" s="61"/>
      <c r="F50" s="66">
        <v>1</v>
      </c>
      <c r="G50" s="63" t="s">
        <v>15</v>
      </c>
      <c r="H50" s="61" t="s">
        <v>114</v>
      </c>
      <c r="I50" s="61"/>
      <c r="J50" s="61" t="s">
        <v>127</v>
      </c>
      <c r="K50" s="61"/>
      <c r="L50" s="61"/>
      <c r="M50" s="64" t="s">
        <v>116</v>
      </c>
      <c r="N50" s="71" t="s">
        <v>117</v>
      </c>
      <c r="O50" s="82">
        <v>1145</v>
      </c>
      <c r="P50" s="25">
        <f t="shared" si="1"/>
        <v>1145</v>
      </c>
      <c r="R50" s="26">
        <f t="shared" si="2"/>
        <v>1145</v>
      </c>
      <c r="AZ50" s="27"/>
    </row>
    <row r="51" spans="2:52" ht="46.5" thickTop="1" thickBot="1" x14ac:dyDescent="0.3">
      <c r="B51" s="18"/>
      <c r="C51" s="34">
        <v>49</v>
      </c>
      <c r="D51" s="35" t="s">
        <v>119</v>
      </c>
      <c r="E51" s="35"/>
      <c r="F51" s="39">
        <v>1</v>
      </c>
      <c r="G51" s="37" t="s">
        <v>15</v>
      </c>
      <c r="H51" s="35" t="s">
        <v>118</v>
      </c>
      <c r="I51" s="35"/>
      <c r="J51" s="35" t="s">
        <v>127</v>
      </c>
      <c r="K51" s="35"/>
      <c r="L51" s="35" t="s">
        <v>133</v>
      </c>
      <c r="M51" s="40" t="s">
        <v>126</v>
      </c>
      <c r="N51" s="38" t="s">
        <v>104</v>
      </c>
      <c r="O51" s="79">
        <v>2033</v>
      </c>
      <c r="P51" s="25">
        <f t="shared" si="1"/>
        <v>2033</v>
      </c>
      <c r="R51" s="26">
        <f t="shared" si="2"/>
        <v>2033</v>
      </c>
      <c r="AZ51" s="27"/>
    </row>
    <row r="52" spans="2:52" ht="46.5" thickTop="1" thickBot="1" x14ac:dyDescent="0.3">
      <c r="B52" s="18"/>
      <c r="C52" s="34">
        <v>50</v>
      </c>
      <c r="D52" s="35" t="s">
        <v>120</v>
      </c>
      <c r="E52" s="35"/>
      <c r="F52" s="39">
        <v>1</v>
      </c>
      <c r="G52" s="37" t="s">
        <v>15</v>
      </c>
      <c r="H52" s="35" t="s">
        <v>124</v>
      </c>
      <c r="I52" s="35"/>
      <c r="J52" s="35"/>
      <c r="K52" s="35"/>
      <c r="L52" s="35" t="s">
        <v>133</v>
      </c>
      <c r="M52" s="41"/>
      <c r="N52" s="38"/>
      <c r="O52" s="79">
        <v>2782</v>
      </c>
      <c r="P52" s="25">
        <f t="shared" si="1"/>
        <v>2782</v>
      </c>
      <c r="R52" s="26">
        <f t="shared" si="2"/>
        <v>2782</v>
      </c>
      <c r="AZ52" s="27"/>
    </row>
    <row r="53" spans="2:52" ht="46.5" thickTop="1" thickBot="1" x14ac:dyDescent="0.3">
      <c r="B53" s="18"/>
      <c r="C53" s="34">
        <v>51</v>
      </c>
      <c r="D53" s="35" t="s">
        <v>121</v>
      </c>
      <c r="E53" s="35"/>
      <c r="F53" s="39">
        <v>1</v>
      </c>
      <c r="G53" s="37" t="s">
        <v>15</v>
      </c>
      <c r="H53" s="35" t="s">
        <v>123</v>
      </c>
      <c r="I53" s="35"/>
      <c r="J53" s="35"/>
      <c r="K53" s="35"/>
      <c r="L53" s="35" t="s">
        <v>133</v>
      </c>
      <c r="M53" s="41"/>
      <c r="N53" s="38"/>
      <c r="O53" s="79">
        <v>2782</v>
      </c>
      <c r="P53" s="25">
        <f t="shared" si="1"/>
        <v>2782</v>
      </c>
      <c r="R53" s="26">
        <f t="shared" si="2"/>
        <v>2782</v>
      </c>
      <c r="AZ53" s="27"/>
    </row>
    <row r="54" spans="2:52" ht="46.5" thickTop="1" thickBot="1" x14ac:dyDescent="0.3">
      <c r="B54" s="75"/>
      <c r="C54" s="45">
        <v>52</v>
      </c>
      <c r="D54" s="46" t="s">
        <v>122</v>
      </c>
      <c r="E54" s="46"/>
      <c r="F54" s="56">
        <v>1</v>
      </c>
      <c r="G54" s="47" t="s">
        <v>15</v>
      </c>
      <c r="H54" s="46" t="s">
        <v>125</v>
      </c>
      <c r="I54" s="46"/>
      <c r="J54" s="46"/>
      <c r="K54" s="46"/>
      <c r="L54" s="35" t="s">
        <v>133</v>
      </c>
      <c r="M54" s="73"/>
      <c r="N54" s="73"/>
      <c r="O54" s="80">
        <v>2782</v>
      </c>
      <c r="P54" s="25">
        <f t="shared" si="1"/>
        <v>2782</v>
      </c>
      <c r="R54" s="26">
        <f t="shared" si="2"/>
        <v>2782</v>
      </c>
      <c r="AZ54" s="27"/>
    </row>
    <row r="55" spans="2:52" ht="19.5" thickTop="1" x14ac:dyDescent="0.3">
      <c r="C55" s="83" t="s">
        <v>134</v>
      </c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76">
        <f>SUM(P4:P54)</f>
        <v>173479</v>
      </c>
      <c r="AZ55" s="27"/>
    </row>
    <row r="56" spans="2:52" ht="15.75" x14ac:dyDescent="0.25">
      <c r="R56" s="12">
        <f>SUM(R4:R55)</f>
        <v>173479</v>
      </c>
      <c r="AZ56" s="27"/>
    </row>
    <row r="57" spans="2:52" ht="15.75" x14ac:dyDescent="0.25">
      <c r="AZ57" s="27"/>
    </row>
    <row r="58" spans="2:52" ht="15.75" x14ac:dyDescent="0.25">
      <c r="AZ58" s="27"/>
    </row>
    <row r="59" spans="2:52" ht="15.75" x14ac:dyDescent="0.25">
      <c r="AZ59" s="27"/>
    </row>
    <row r="60" spans="2:52" ht="15.75" x14ac:dyDescent="0.25">
      <c r="AZ60" s="27"/>
    </row>
    <row r="61" spans="2:52" ht="15.75" x14ac:dyDescent="0.25">
      <c r="AZ61" s="27"/>
    </row>
    <row r="62" spans="2:52" ht="15.75" x14ac:dyDescent="0.25">
      <c r="AZ62" s="27"/>
    </row>
    <row r="63" spans="2:52" ht="15.75" x14ac:dyDescent="0.25">
      <c r="AZ63" s="27"/>
    </row>
    <row r="64" spans="2:52" ht="15.75" x14ac:dyDescent="0.25">
      <c r="AZ64" s="27"/>
    </row>
    <row r="65" spans="52:52" ht="15.75" x14ac:dyDescent="0.25">
      <c r="AZ65" s="27"/>
    </row>
    <row r="66" spans="52:52" ht="15.75" x14ac:dyDescent="0.25">
      <c r="AZ66" s="27"/>
    </row>
    <row r="67" spans="52:52" ht="15.75" x14ac:dyDescent="0.25">
      <c r="AZ67" s="27"/>
    </row>
  </sheetData>
  <sheetProtection password="F79C" sheet="1" objects="1" scenarios="1" selectLockedCells="1"/>
  <mergeCells count="1">
    <mergeCell ref="C55:O55"/>
  </mergeCells>
  <dataValidations count="2">
    <dataValidation type="list" allowBlank="1" showInputMessage="1" showErrorMessage="1" sqref="I4:I18 I20:I39 I41:I54 I56:I1048576">
      <formula1>",ano"</formula1>
    </dataValidation>
    <dataValidation type="list" allowBlank="1" showInputMessage="1" showErrorMessage="1" sqref="L4:L35 L56:L1048576 L38:L50 K4:K54 K56:K1048576">
      <formula1>",K,S,P"</formula1>
    </dataValidation>
  </dataValidations>
  <pageMargins left="0.70866141732283472" right="0.70866141732283472" top="0.78740157480314965" bottom="0.78740157480314965" header="0.31496062992125984" footer="0.31496062992125984"/>
  <pageSetup paperSize="9" fitToWidth="3" fitToHeight="100" pageOrder="overThenDown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cols>
    <col min="1" max="1" width="118.7109375" customWidth="1"/>
  </cols>
  <sheetData>
    <row r="1" spans="1:2" ht="318.75" x14ac:dyDescent="0.25">
      <c r="A1" s="1" t="s">
        <v>11</v>
      </c>
      <c r="B1" s="1"/>
    </row>
    <row r="2" spans="1:2" ht="21" x14ac:dyDescent="0.25">
      <c r="A2" s="2" t="s">
        <v>12</v>
      </c>
      <c r="B2" s="3"/>
    </row>
  </sheetData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VZP+/aR+GJ0ZoLY+qdX1ocIf6lI=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Cb0h3GtJBtLks0avgK2tK1AYnmE=</DigestValue>
    </Reference>
  </SignedInfo>
  <SignatureValue>qMsTgolv3GtzaeGc0kqQssQemeknJAwXqP80SUeQwVAFBj5MX/fCV5nZ/dgCF8I2jXGBedVHFtOV
0NQptlO2MSWq0/5gOTlossTLXIOY+Vtt2MNFC/znF98BQbYSm1iYq/eCmQ5x105kBVTvNN8L0phc
xpf41aIMAzkvC77k0wZIRxbteFAtUq4p1jiFhKvDQ7Cf7gqXFmA81gJ0DjG105I1Os/1559ZIzGT
ePaUNogJjEoiMaqxEveoY29qR3CZ77hEe+vqur+ch9xnnz/rRVJu2FpViJ2a1AXy3/Q/k44mAtbS
0A5eTJnqT99eXzmR0NMEhHFqYvL3apWFn4KOUg==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2awKYuFtIt2AtOncXbU5mn9+8X8=</DigestValue>
      </Reference>
      <Reference URI="/xl/drawings/drawing1.xml?ContentType=application/vnd.openxmlformats-officedocument.drawing+xml">
        <DigestMethod Algorithm="http://www.w3.org/2000/09/xmldsig#sha1"/>
        <DigestValue>ShqqA5omA1Bb0Pjp6v56kyUVqMg=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sharedStrings.xml?ContentType=application/vnd.openxmlformats-officedocument.spreadsheetml.sharedStrings+xml">
        <DigestMethod Algorithm="http://www.w3.org/2000/09/xmldsig#sha1"/>
        <DigestValue>pvl40QqdgfYUfD3y4bAQ8adkl34=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vsGWTDsO7qrbRreelzXtzJ/gJjw=</DigestValue>
      </Reference>
      <Reference URI="/xl/worksheets/sheet1.xml?ContentType=application/vnd.openxmlformats-officedocument.spreadsheetml.worksheet+xml">
        <DigestMethod Algorithm="http://www.w3.org/2000/09/xmldsig#sha1"/>
        <DigestValue>U0Lwqy9V+g75N+EBh6pp0+2kj5Y=</DigestValue>
      </Reference>
      <Reference URI="/xl/worksheets/sheet2.xml?ContentType=application/vnd.openxmlformats-officedocument.spreadsheetml.worksheet+xml">
        <DigestMethod Algorithm="http://www.w3.org/2000/09/xmldsig#sha1"/>
        <DigestValue>KGVda+ZrQom0sItNUkPzQfUHfZo=</DigestValue>
      </Reference>
      <Reference URI="/xl/workbook.xml?ContentType=application/vnd.openxmlformats-officedocument.spreadsheetml.sheet.main+xml">
        <DigestMethod Algorithm="http://www.w3.org/2000/09/xmldsig#sha1"/>
        <DigestValue>V/W/0niCpPAqHc+xxCaTZ/Z/LQ0=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styles.xml?ContentType=application/vnd.openxmlformats-officedocument.spreadsheetml.styles+xml">
        <DigestMethod Algorithm="http://www.w3.org/2000/09/xmldsig#sha1"/>
        <DigestValue>U9fbFc+Qv2Emh4OYu+Rb98NNqik=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2014-10-17T15:27:44Z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2014-10-17T15:27:44Z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DATA</vt:lpstr>
      <vt:lpstr>Std.podmínky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Jiří Blažek</cp:lastModifiedBy>
  <cp:lastPrinted>2014-04-25T09:18:13Z</cp:lastPrinted>
  <dcterms:created xsi:type="dcterms:W3CDTF">2014-03-05T12:43:32Z</dcterms:created>
  <dcterms:modified xsi:type="dcterms:W3CDTF">2014-10-17T15:27:43Z</dcterms:modified>
</cp:coreProperties>
</file>